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9020" windowHeight="92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'Лист1'!$A$10:$AA$166</definedName>
    <definedName name="_xlnm.Print_Area" localSheetId="0">'Лист1'!$A$1:$Y$167</definedName>
  </definedNames>
  <calcPr fullCalcOnLoad="1"/>
</workbook>
</file>

<file path=xl/sharedStrings.xml><?xml version="1.0" encoding="utf-8"?>
<sst xmlns="http://schemas.openxmlformats.org/spreadsheetml/2006/main" count="1897" uniqueCount="552">
  <si>
    <t xml:space="preserve">№ </t>
  </si>
  <si>
    <t>Наименование организации</t>
  </si>
  <si>
    <t>Код по КПВЭД (6 знаков)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</si>
  <si>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</si>
  <si>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</si>
  <si>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</si>
  <si>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</si>
  <si>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</si>
  <si>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</si>
  <si>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</si>
  <si>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</si>
  <si>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</si>
  <si>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</si>
  <si>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</si>
  <si>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</si>
  <si>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</si>
  <si>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</si>
  <si>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</si>
  <si>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</si>
  <si>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</si>
  <si>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</si>
  <si>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</si>
  <si>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</si>
  <si>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</si>
  <si>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>х</t>
  </si>
  <si>
    <t>Всего:</t>
  </si>
  <si>
    <t>Канцелярский набор из 11 предметов</t>
  </si>
  <si>
    <t>скошенный стержень, линия 2-5мм, предназначен для работы на бумаге</t>
  </si>
  <si>
    <t>пластмассовый корпус разных цветов</t>
  </si>
  <si>
    <t>в пластмассовой коробочке 12 стержней, твердость HB</t>
  </si>
  <si>
    <t>17.23.11</t>
  </si>
  <si>
    <t>формат А4, прозрачный кармашек для этикетки, цвет в ассорт., ламинир., размер 5см</t>
  </si>
  <si>
    <t>Клеенчатые файлы прозрачные</t>
  </si>
  <si>
    <t>Никелированные, в картонной упаковке 28/100шт.</t>
  </si>
  <si>
    <t>Никелированные, в картонной упаковке 33/100шт.</t>
  </si>
  <si>
    <t>Никелированные, в картонной упаковке 50/100шт.</t>
  </si>
  <si>
    <t>сшивает до 20 листов, используется скобы № 24/6</t>
  </si>
  <si>
    <t>ручки шариковые синие</t>
  </si>
  <si>
    <t>ручки шариковые красные</t>
  </si>
  <si>
    <t>ручки шариковые черные</t>
  </si>
  <si>
    <t>32 мм металлический черного цвета 12шт в одной коробке</t>
  </si>
  <si>
    <t>25 мм металлический черного цвета</t>
  </si>
  <si>
    <t>15 мм металлический черного цвета</t>
  </si>
  <si>
    <t>пластмассовое в сетку</t>
  </si>
  <si>
    <t>папка с 40 прозрачными вкладыш файлами</t>
  </si>
  <si>
    <t>быстрого высыхания, ёмкость 20мл.</t>
  </si>
  <si>
    <t>№ 24/6 скобы металлические</t>
  </si>
  <si>
    <t>скоросшиватель "Дело" бумажный</t>
  </si>
  <si>
    <t>клей-карандаш 15гр.</t>
  </si>
  <si>
    <t>размер 35мм/40м</t>
  </si>
  <si>
    <t>размер 48мм/66м</t>
  </si>
  <si>
    <t>точилка металлическая</t>
  </si>
  <si>
    <t>скоросшиватель пластиковый</t>
  </si>
  <si>
    <t>ластик белый</t>
  </si>
  <si>
    <t>размер 9х9х5 белый в прозрачной упаковке</t>
  </si>
  <si>
    <t>самоклеющиеся, цвет желтый (постики) 76х76</t>
  </si>
  <si>
    <t>Набор настольный деревянный из 7-ми предметов</t>
  </si>
  <si>
    <t>80г/м2 A4(500л) Белизна 162% яркость 92%</t>
  </si>
  <si>
    <t>формат А4, закрывается резинкой по углам папки</t>
  </si>
  <si>
    <t>формат А4, закрывается завязками справа</t>
  </si>
  <si>
    <t>книга учета в твердом переплете, клетка</t>
  </si>
  <si>
    <t>разделитель цветной</t>
  </si>
  <si>
    <t>гребешки 6мм</t>
  </si>
  <si>
    <t>гребешки 14мм</t>
  </si>
  <si>
    <t>гребешки 45мм</t>
  </si>
  <si>
    <t>гелевые, стержень 0.5-1.0</t>
  </si>
  <si>
    <t>26.30.23</t>
  </si>
  <si>
    <t>26.20.40</t>
  </si>
  <si>
    <t>LGA-775, 1600Mhz, PCI-E16x, ATX</t>
  </si>
  <si>
    <t xml:space="preserve">HDD 320 Gb (7200.12), 16Mb, </t>
  </si>
  <si>
    <t xml:space="preserve">22dB, 2000rpm, </t>
  </si>
  <si>
    <t>27.32.13</t>
  </si>
  <si>
    <t>UTP A&amp;P cat-5e</t>
  </si>
  <si>
    <t>27.33.13</t>
  </si>
  <si>
    <t>RJ-45 5-е категории</t>
  </si>
  <si>
    <t>Type A-A 1.8m , RTL</t>
  </si>
  <si>
    <t>26.20.15</t>
  </si>
  <si>
    <t>оплата по факту</t>
  </si>
  <si>
    <t>DDP</t>
  </si>
  <si>
    <t>61.10.20</t>
  </si>
  <si>
    <t>69.10.16</t>
  </si>
  <si>
    <t>65.12.12</t>
  </si>
  <si>
    <t>ОИ</t>
  </si>
  <si>
    <t>ОТ</t>
  </si>
  <si>
    <t>ТОО "СК-Фармация"</t>
  </si>
  <si>
    <t>26.12.20</t>
  </si>
  <si>
    <t>77.40.19</t>
  </si>
  <si>
    <t>19.20.21</t>
  </si>
  <si>
    <t>ГОСТ-16371-93.СТ-ВS-44381969 Шкаф двустворчатый архивный металлический, Внешние размеры: Высота 1996 мм Ширина 915 мм Глубина 458 мм. 4 полки</t>
  </si>
  <si>
    <t>Блок 1 
- эксперт
- судебная практика 
- международное законодательство
- документы на государственном языке
- нормативно-техническая документация 
- комментарии
- законопроекты
- аннотации значимых документов
Блок 2 (справки)
- вопросы-ответы
- бизнес-справки</t>
  </si>
  <si>
    <t>бензин АИ 95- 96</t>
  </si>
  <si>
    <t>г. Астана, пр. Туран 18, БЦ "Туран 18"8, блок А,Б</t>
  </si>
  <si>
    <t>г. Астана, пр. Туран 18</t>
  </si>
  <si>
    <t>штука</t>
  </si>
  <si>
    <t>комплект</t>
  </si>
  <si>
    <t>WCP 5225/5230 Тонер-Картридж (30 k)</t>
  </si>
  <si>
    <t>WCP 5225 Отстойник тонера</t>
  </si>
  <si>
    <t>WCP 7232 Фьюзер/7242</t>
  </si>
  <si>
    <t>WCP 7232 Отстойник тонера</t>
  </si>
  <si>
    <t>HP LJ M1522 Картридж CB 436</t>
  </si>
  <si>
    <t>HP LJ 1005 Картридж CB 435</t>
  </si>
  <si>
    <t>Fax Panasonic KX-FL403RU, тонер KX-FAT88A (2k)</t>
  </si>
  <si>
    <t>Fax Panasonic KX-FL403RU, drum KX-FAD89A (10k)</t>
  </si>
  <si>
    <t>МФУ Panasonic KX-FLB853, тонер KX-FA85A (5k)</t>
  </si>
  <si>
    <t>МФУ Panasonic KX-FLB853, drum KX-FA86A (10k)</t>
  </si>
  <si>
    <t>WCP  123/133/5225/5230   (175k)</t>
  </si>
  <si>
    <t>WCP 5225/5230 (80k)</t>
  </si>
  <si>
    <t>WCP 7232 (80k) /7132/7242</t>
  </si>
  <si>
    <t>62.09.20</t>
  </si>
  <si>
    <t>49.39.31</t>
  </si>
  <si>
    <t>61.10.43</t>
  </si>
  <si>
    <t>84.12.11</t>
  </si>
  <si>
    <t>71.12.12</t>
  </si>
  <si>
    <t>70.22.20</t>
  </si>
  <si>
    <t>69.10.14</t>
  </si>
  <si>
    <t>68.20.11</t>
  </si>
  <si>
    <t>58.29.31</t>
  </si>
  <si>
    <t>58.13.32</t>
  </si>
  <si>
    <t>18.12.19</t>
  </si>
  <si>
    <t>59.11.12</t>
  </si>
  <si>
    <t>63.11.11</t>
  </si>
  <si>
    <t>94.11.10</t>
  </si>
  <si>
    <t>63.11.12</t>
  </si>
  <si>
    <t>74.30.11</t>
  </si>
  <si>
    <t>58.13.10</t>
  </si>
  <si>
    <t>52.10.19</t>
  </si>
  <si>
    <t>аренда микроавтобуса с водителем</t>
  </si>
  <si>
    <t>услуги междугородней и международной связи</t>
  </si>
  <si>
    <t>услуги автостоянки</t>
  </si>
  <si>
    <t xml:space="preserve">услуги по подготовке и повышение квалификации сотрудников </t>
  </si>
  <si>
    <t>услуги по оценке и экспертизе проектов по строительству сети складов</t>
  </si>
  <si>
    <t>услуги предоставления доступа к порталу "Маркетинг в закупках товаров, работ и услуг организации АО "Самрук-Казына""</t>
  </si>
  <si>
    <t>услуги по аренде офиса для представителей</t>
  </si>
  <si>
    <t>услуги по аренде офиса</t>
  </si>
  <si>
    <t>услуги по аренде складского помещения для хранения лекарственных средств</t>
  </si>
  <si>
    <t>страхование автомобиля</t>
  </si>
  <si>
    <t>медицинское страхование работников</t>
  </si>
  <si>
    <t>услуги по изготовлению типографской и полиграфической продукции</t>
  </si>
  <si>
    <t>услуги по предоставлению информации о ТОО "СК-Фармация"</t>
  </si>
  <si>
    <t>услуги нотариуса</t>
  </si>
  <si>
    <t>сопровождение и поддержка веб-сайта</t>
  </si>
  <si>
    <t>услуги по переводу документов</t>
  </si>
  <si>
    <t xml:space="preserve">техническое сопровождение информационных систем (техническое сопровождение серверов, источников бесперебойного питания, и тд.) </t>
  </si>
  <si>
    <t>обучение на семинарах, курсах, тренингах, по программе "Магистр делового администрирования" и т.д.</t>
  </si>
  <si>
    <t xml:space="preserve">Здание должно быть расположено в г. Астана, на левом побережье реки Есиль вблизи от правительственных и административных зданий, ФНБ "Самрук-Казына". Помещение должно соответствовать стандартам Бизнес-центра класса А. Арендодатель предоставляет комплекты офисной мебели для руководителей и сотрудников компании. Оплату за коммунальные услуги арендодатель производит самостоятельно и  стоимость  должна быть включена в размер арендной платы, кроме (электроэнергия,междугородней и международной связи). Площадь 727 квадратных метра. </t>
  </si>
  <si>
    <t xml:space="preserve">аренда складского помещения для хранения лекарственных средств оснащенная согласно законодательству РК, 216 квадратных метров </t>
  </si>
  <si>
    <t>страхование автомобиля ТОО "СК-Фармация"</t>
  </si>
  <si>
    <t>мониторинг всех СМИ (тематические обзоры и видеозаписи) о ТОО "СК-Фармация"</t>
  </si>
  <si>
    <t>Услуги по оказанию нотариальных действий для ТОО "СК-Фармация" (заверение сделок, удостоверение копий документов, образцов подписей и т.д.)</t>
  </si>
  <si>
    <t>предоставление базы данных о лекарственным средствах (зарегистрированные лекарственные средства, зарегистрированные изделия медицинского назначения и медицинской техники, зарегистрированные биологически активные добавки к пище, предметы санитарно-гигиенического назначения, инструкции по медицинскому применению лекарственных средств, прайс-листы оптовых компаний, отчеты по зарегистрированным, перерегистрированным ЛП, ИМН и МТ,   заявки на закупки лекарственных средств)</t>
  </si>
  <si>
    <t>услуги связи</t>
  </si>
  <si>
    <t>Страхование работников на случай болезни в количестве 76 человек</t>
  </si>
  <si>
    <t xml:space="preserve">услуги по аренде офиса для представителей </t>
  </si>
  <si>
    <t>Расходы по аренде офиса для территориальных представителей ТОО "СК-Фармация" по г. Алмата</t>
  </si>
  <si>
    <t>Расходы по аренде офиса для территориальных представителей ТОО "СК-Фармация" по Алматинской области</t>
  </si>
  <si>
    <t>Расходы по аренде офиса для территориальных представителей ТОО "СК-Фармация" по Южно -Казахстанской области</t>
  </si>
  <si>
    <t xml:space="preserve">услуги по аренде офиса для представителей  </t>
  </si>
  <si>
    <t>Расходы по аренде офиса для территориальных представителей ТОО "СК-Фармация" по Кызылординской области</t>
  </si>
  <si>
    <t>Расходы по аренде офиса для территориальных представителей ТОО "СК-Фармация" по Карагандинской области</t>
  </si>
  <si>
    <t>Расходы по аренде офиса для территориальных представителей ТОО "СК-Фармация" по Актюбинской области</t>
  </si>
  <si>
    <t>Расходы по аренде офиса для территориальных представителей ТОО "СК-Фармация" по Акмолинской области</t>
  </si>
  <si>
    <t>Расходы по аренде офиса для территориальных представителей ТОО "СК-Фармация" по Западно Казахстанской области</t>
  </si>
  <si>
    <t>Расходы по аренде офиса для территориальных представителей ТОО "СК-Фармация" по Восточно Казахстанской области</t>
  </si>
  <si>
    <t>Расходы по аренде офиса для территориальных представителей ТОО "СК-Фармация" по Северо Казахстанской области</t>
  </si>
  <si>
    <t>Расходы по аренде офиса для территориальных представителей ТОО "СК-Фармация" по Павлодарской области</t>
  </si>
  <si>
    <t>Расходы по аренде офиса для территориальных представителей ТОО "СК-Фармация" по Костанайской области</t>
  </si>
  <si>
    <t>Расходы по аренде офиса для территориальных представителей ТОО "СК-Фармация" по Жамбылской области</t>
  </si>
  <si>
    <t>Расходы по аренде офиса для территориальных представителей ТОО "СК-Фармация" по Мангистауской области</t>
  </si>
  <si>
    <t>Расходы по аренде офиса для территориальных представителей ТОО "СК-Фармация" по Атырауской области</t>
  </si>
  <si>
    <t>длина шнура 3 метра максимальная нагрузка 13 ампер, 5 гнездный</t>
  </si>
  <si>
    <t xml:space="preserve">маркеры </t>
  </si>
  <si>
    <t xml:space="preserve"> ножи </t>
  </si>
  <si>
    <t>скобы для большого степлера</t>
  </si>
  <si>
    <t>перманентные, быстросохнущие, нестираемые, водостойкие</t>
  </si>
  <si>
    <t>деревянный HB c ластиком</t>
  </si>
  <si>
    <t>сшивает до 50 листов, используется скобы № 24/6</t>
  </si>
  <si>
    <t>с губкой для доски</t>
  </si>
  <si>
    <t>канцелярские большой 18мм, металлические направляющие для лезвия</t>
  </si>
  <si>
    <t>№ 23/8 скобы металлические</t>
  </si>
  <si>
    <t xml:space="preserve">многофункциональное устройство </t>
  </si>
  <si>
    <t>Микроавтобус должен иметь: гидроусилитель руля, отопитель, электропривод передних стеклоподъемников, магнитола, передние ремни безопасности с преднатяжителями, ремни безопасности в салоне, антиблокировочная 
Услуги по аренде автотранспорта должны включать расходы по оплате услуг водителя, ГСМ, автомойки, ТО-1, 2, 3, 4 и иные расходы, связанные с обслуживанием автомобиля</t>
  </si>
  <si>
    <t>Сопровождение и поддержка веб-сайта, в том числе поддержка 76 почтовых адресов</t>
  </si>
  <si>
    <t xml:space="preserve">консультационные услуги </t>
  </si>
  <si>
    <t>25.93.14</t>
  </si>
  <si>
    <t>22.29.25</t>
  </si>
  <si>
    <t>32.99.12</t>
  </si>
  <si>
    <t>32.99.15</t>
  </si>
  <si>
    <t>17.21.15</t>
  </si>
  <si>
    <t>17.23.12</t>
  </si>
  <si>
    <t>32.99.13</t>
  </si>
  <si>
    <t>32.99.14</t>
  </si>
  <si>
    <t>22.22.13</t>
  </si>
  <si>
    <t>20.30.23</t>
  </si>
  <si>
    <t>25.99.29</t>
  </si>
  <si>
    <t>17.23.13</t>
  </si>
  <si>
    <t>20.52.10</t>
  </si>
  <si>
    <t>22.29.22</t>
  </si>
  <si>
    <t>22.19.73</t>
  </si>
  <si>
    <t>25.71.11</t>
  </si>
  <si>
    <t>16.29.13</t>
  </si>
  <si>
    <t>53.10.12</t>
  </si>
  <si>
    <t>58.29.50</t>
  </si>
  <si>
    <t>62.02.20</t>
  </si>
  <si>
    <t>Обработка первичных документов (проверка расходных накладных  счет-фактур, доверенностей, актов приема-передачи) в рамках исполнения договоров с ЛПО и с поставщиками ЛС и ИМН</t>
  </si>
  <si>
    <t>услуги офис менеджера</t>
  </si>
  <si>
    <t>прием посетителей, содействие оперативности в решении административных и других вопросов.</t>
  </si>
  <si>
    <t>Изготовление мобильных баннеров, буклетов, брошюр,  промо-продукции</t>
  </si>
  <si>
    <t>Подписка на периодические печатные издания (годовая подписка на ведущие периодические печатные издания РК, ежедневные и еженедельные)</t>
  </si>
  <si>
    <t>65.12.50</t>
  </si>
  <si>
    <t>страхование гражданско-правовой ответственности работодателя за причинение вреда жизни и здоровью работника при исполнении им трудовых обязанностей</t>
  </si>
  <si>
    <t>стоянка служебной автомашины под наблюдением</t>
  </si>
  <si>
    <t xml:space="preserve">химическая чистка автомобиля, бесконтактная мойка автомашины </t>
  </si>
  <si>
    <t>Ежеквартальное обновление и услуги специалистов по техническому сопровождению ПО "1С: Предприятие"</t>
  </si>
  <si>
    <t>услуги по сопровождению программного обеспечения 1С Бухгалтерия</t>
  </si>
  <si>
    <t>услуги по техническому сопровождение информационных систем</t>
  </si>
  <si>
    <t>услуги по техобслуживанию  информационной и телекоммуникационной инфраструктуры</t>
  </si>
  <si>
    <t>услуги химической и влажной чистки автомобиля</t>
  </si>
  <si>
    <t>услуги по предоставлению программы по автоматизации составления и заполнения планов закупок</t>
  </si>
  <si>
    <t>услуги видеосъемки</t>
  </si>
  <si>
    <t>Размещение информационно-имиджевых материалов в СМИ РК (в печатных и электронных СМИ РК)</t>
  </si>
  <si>
    <t xml:space="preserve">услуги специалиста для выполнения работ по переплету и сортировке документов </t>
  </si>
  <si>
    <t>услуги по проведению аукционов по закупу лекарственных средств  и аренда конферец зала</t>
  </si>
  <si>
    <t>услуги по проведению аукционов по закупу лекарственных средств включающая аренду помещения, тд.</t>
  </si>
  <si>
    <t>65.12.21</t>
  </si>
  <si>
    <t>63.11.13</t>
  </si>
  <si>
    <t>45.20.30</t>
  </si>
  <si>
    <t>80.10.19</t>
  </si>
  <si>
    <t>18.14.10</t>
  </si>
  <si>
    <t>82.19.13</t>
  </si>
  <si>
    <t>84.11.12</t>
  </si>
  <si>
    <t>г. Астана, пр. Туран 18, БЦ "Туран 18", блок А,Б</t>
  </si>
  <si>
    <t>услуги специалистов по финансовым услугам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</si>
  <si>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</si>
  <si>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</si>
  <si>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</si>
  <si>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</si>
  <si>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</si>
  <si>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</si>
  <si>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</si>
  <si>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</si>
  <si>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</si>
  <si>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</si>
  <si>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13 Т</t>
  </si>
  <si>
    <t>15 Т</t>
  </si>
  <si>
    <t>ЦП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</si>
  <si>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</si>
  <si>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</si>
  <si>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</si>
  <si>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</si>
  <si>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</si>
  <si>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</si>
  <si>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</si>
  <si>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</si>
  <si>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</si>
  <si>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</si>
  <si>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</si>
  <si>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</si>
  <si>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</si>
  <si>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</si>
  <si>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</si>
  <si>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</si>
  <si>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</si>
  <si>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</si>
  <si>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</si>
  <si>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</si>
  <si>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</si>
  <si>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</si>
  <si>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</si>
  <si>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</si>
  <si>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</si>
  <si>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</si>
  <si>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</si>
  <si>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</si>
  <si>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</si>
  <si>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</si>
  <si>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</si>
  <si>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</si>
  <si>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</si>
  <si>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</si>
  <si>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</si>
  <si>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</si>
  <si>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</si>
  <si>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</si>
  <si>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</si>
  <si>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</si>
  <si>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</si>
  <si>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</si>
  <si>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</si>
  <si>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</si>
  <si>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</si>
  <si>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</si>
  <si>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</si>
  <si>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</si>
  <si>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</si>
  <si>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</si>
  <si>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70 Т</t>
  </si>
  <si>
    <t>71 Т</t>
  </si>
  <si>
    <t>72 Т</t>
  </si>
  <si>
    <t>73 Т</t>
  </si>
  <si>
    <t>74 Т</t>
  </si>
  <si>
    <t>75 Т</t>
  </si>
  <si>
    <t>76 Т</t>
  </si>
  <si>
    <t>79 Т</t>
  </si>
  <si>
    <t>81 Т</t>
  </si>
  <si>
    <t>82 Т</t>
  </si>
  <si>
    <t>84 Т</t>
  </si>
  <si>
    <t>85 Т</t>
  </si>
  <si>
    <t>86 Т</t>
  </si>
  <si>
    <t>87 Т</t>
  </si>
  <si>
    <t xml:space="preserve">освещение деятельности компании в СМИ РК </t>
  </si>
  <si>
    <t>Уивержден протоколом Правления</t>
  </si>
  <si>
    <t xml:space="preserve">сервер </t>
  </si>
  <si>
    <t>Скорость копирования А4, стр/мин  25, разрешение печати  1200 x 1200 Скорость сканирования А4, стр/мин  55 (моно)  
Разрешение сканирования, точек на дюйм  600 х 600</t>
  </si>
  <si>
    <t>курьерские услуги</t>
  </si>
  <si>
    <t>услуги по разработке системы проведения электронных торгов -аукционов на закуп ЛС и ИМН</t>
  </si>
  <si>
    <t>услуги по пересылке почты</t>
  </si>
  <si>
    <t>услуги по разработке системы по сбору заявок от ЛПО, проведения электронных торгов -аукционов на закуп ЛС и ИМН</t>
  </si>
  <si>
    <t>изготовление и установка выставочных стендов и других материалов для участия и проведения конференций</t>
  </si>
  <si>
    <t>услуги по изготовлению выставочных материалов</t>
  </si>
  <si>
    <t>услуги по проведения исследования степени вовлеченности персонала</t>
  </si>
  <si>
    <t>услуги по определению степени вовлеченности сотрудников компаний</t>
  </si>
  <si>
    <t>Изготовление печатной продукции: визитки, визитки (VIP), папки-биговки, фирменные бланки, фирменные бланки (Приказы), грамоты, фишки, фирменные конвертыА4 с , фирменные конверты А5, фирменные конверты евростандарт, поздравительные адреса. Издание и тиражирование годового отчета компании. Изготовление штампов, печатей, табличек и тд.</t>
  </si>
  <si>
    <t>Товарищество с ограниченной ответственностью "СК-Фармация"</t>
  </si>
  <si>
    <t>Приоритет закупки</t>
  </si>
  <si>
    <t>Дополнительная характеристика</t>
  </si>
  <si>
    <t>аренда представительской автомашины с водителем (в количестве 2 единицы)</t>
  </si>
  <si>
    <t>Автомобиль представительского класса не ранее 2006 года выпуска должен иметь:  с электроприводом , 
Услуги по аренде автотранспорта должны включать расходы по оплате ГСМ  страхование, ТО-1, 2, 3, 4 и иные расходы, связанные с обслуживанием автомобиля.</t>
  </si>
  <si>
    <t>услуги предоставления доступа к ИС "Электронный план закупок"</t>
  </si>
  <si>
    <t>31.01.11</t>
  </si>
  <si>
    <t>WCP 7232  Тонер-картридж ЧЕРНЫЙ(21k)/7242/7132/ЧЕРНЫЙ</t>
  </si>
  <si>
    <t>28.99.40</t>
  </si>
  <si>
    <t>штемпельная для печатей, синего цвета</t>
  </si>
  <si>
    <t>Консультативно-практическая помощь по реализации проекта долгосрочного аутсорсинга</t>
  </si>
  <si>
    <t>литр</t>
  </si>
  <si>
    <t>г. Астана, пр. Туран 19</t>
  </si>
  <si>
    <t>техническое обслуживание автомобиля</t>
  </si>
  <si>
    <t xml:space="preserve">подписка на периодические печатные издания </t>
  </si>
  <si>
    <t>мониторинг цен на ЛС компании «MPI»</t>
  </si>
  <si>
    <t>Количество установленных процессоров Не менее 4
Установленная оперативная память Не менее 64 GB
 Емкость установленного диска Не менее 146 ГБ
Количество установленных дисков Не менее 5 шт.
Операционная система Не ниже Microsoft Windows Server Standard 2008R2
Исполнение для установки в серверный шкаф, не более 2 юнита</t>
  </si>
  <si>
    <t>объем памяти не менее 2000 Gb, скорость передачи данных интерфейса: до 5 Гбит/сек, тип интерфейса: USB3.0</t>
  </si>
  <si>
    <t>метр</t>
  </si>
  <si>
    <t>размерами 60*15</t>
  </si>
  <si>
    <t>размерами 70*18</t>
  </si>
  <si>
    <t>размерами 80*21</t>
  </si>
  <si>
    <t>с металлическими кольцами (7 колец, высота 65мм), 1U, черный</t>
  </si>
  <si>
    <t>5е UTP 48хRJ45</t>
  </si>
  <si>
    <t>WCP 7232  Тонер-картридж ЧЕРНЫЙ(21k)/7242/7132/Пурпурный</t>
  </si>
  <si>
    <t>WCP 7232  Тонер-картридж ЧЕРНЫЙ(21k)/7242/7132/Желтый</t>
  </si>
  <si>
    <t>WCP 7232  Тонер-картридж ЧЕРНЫЙ(21k)/7242/7132/Голубой</t>
  </si>
  <si>
    <t>картридж</t>
  </si>
  <si>
    <t xml:space="preserve">картридж </t>
  </si>
  <si>
    <t xml:space="preserve"> HP LJ M1536</t>
  </si>
  <si>
    <t xml:space="preserve"> CB 88 HP 1102</t>
  </si>
  <si>
    <t>Бензин</t>
  </si>
  <si>
    <t>целлофановая упаковка, цветные в виде куба размер</t>
  </si>
  <si>
    <t>11 Т</t>
  </si>
  <si>
    <t>12 Т</t>
  </si>
  <si>
    <t>14 Т</t>
  </si>
  <si>
    <t>16 Т</t>
  </si>
  <si>
    <t>17 Т</t>
  </si>
  <si>
    <t>68 Т</t>
  </si>
  <si>
    <t>69 Т</t>
  </si>
  <si>
    <t>77 Т</t>
  </si>
  <si>
    <t>78 Т</t>
  </si>
  <si>
    <t>80 Т</t>
  </si>
  <si>
    <t>83 Т</t>
  </si>
  <si>
    <t>45.20.11</t>
  </si>
  <si>
    <t>68.20.12</t>
  </si>
  <si>
    <t>69.10.13</t>
  </si>
  <si>
    <t>49.32.12</t>
  </si>
  <si>
    <t>006</t>
  </si>
  <si>
    <t>услуги специалистов по правовым вопросам</t>
  </si>
  <si>
    <t>правовая экспертиза договоров, проектов нормативно-правовых актов  и.тд.</t>
  </si>
  <si>
    <t>66.12.12</t>
  </si>
  <si>
    <t>таможенные и брокерские услуги</t>
  </si>
  <si>
    <t xml:space="preserve">услуги брокеров, таможенное оформление товаров и т.д. </t>
  </si>
  <si>
    <t>услуги по сертификации</t>
  </si>
  <si>
    <t>сертификация лекарственных средств, ИМН</t>
  </si>
  <si>
    <t>72.11.11</t>
  </si>
  <si>
    <t>65.12.49</t>
  </si>
  <si>
    <t xml:space="preserve">техобслуживание  информационной и телекоммуникационной инфраструктуры (заправка замена картриджей,  техобслуживание компьютеров, ремонт копировальных аппаратов и т.д.)  </t>
  </si>
  <si>
    <t>услуги доступа в Интернет (вместе представителями в областях)</t>
  </si>
  <si>
    <t>гарантированные 8ambit/s, выделенные 16 ip адресов, unlimited</t>
  </si>
  <si>
    <t>услуги предоставления в пользование единого номенклатурного справочника</t>
  </si>
  <si>
    <t xml:space="preserve">услуги предоставления в пользование единого номенклатурного справочника по товарам, работам и услугам </t>
  </si>
  <si>
    <t xml:space="preserve">услуги по размещению объявлений по проведению тендеров </t>
  </si>
  <si>
    <t>размещение объявлений о проведении  открытых тендеров  и тендеров по закупу лекарственных средств</t>
  </si>
  <si>
    <t>изготовление информационной имиджевой продукции</t>
  </si>
  <si>
    <t>видеосъемка открытых тендеров и тендеров по закупу лекарственных средств, изделий медицинского назначения и медицинской техники-с последующим оцифровыванием видеоматериала</t>
  </si>
  <si>
    <t xml:space="preserve"> Переплет документов (тексты) вручную; подбор документов (тексты)  по номерам  и форматам, прошив документов,  осуществление контроля за техническим состоянием  рабочих инструментов;  проведение  реставрационных  (переплетных)  работ, восстановление текстов.
   </t>
  </si>
  <si>
    <t>перевод информации и других видов документации с русского на государственный язык, корректировка документов с русского на государственный язык, набор текстов на казахском, русском и других языках</t>
  </si>
  <si>
    <t>услуги по сопровождению программного обеспечения система электронного документооборота</t>
  </si>
  <si>
    <t>техническое сопровождение, поддержка системы электронного документооборота</t>
  </si>
  <si>
    <t>мелкосрочный ремонт автомашины (ремонт ходовой части диагностика, замена масел, и т.д.)</t>
  </si>
  <si>
    <t>страхование лекарственных средств и изделий медицинского назначения</t>
  </si>
  <si>
    <t>страхование медицинских препаратов от аэропорта до склада включая период таможенной очистки и период транспортировки. в объеме согласно технической спецификации Заказчика</t>
  </si>
  <si>
    <t>телекоммуникационный шкаф, для размещения и защиты телекоммуникационного оборудования (серверов, маршрутизаторов, коммутаторов)</t>
  </si>
  <si>
    <t>бумага А4</t>
  </si>
  <si>
    <t>степлер большой</t>
  </si>
  <si>
    <t xml:space="preserve">карандаш </t>
  </si>
  <si>
    <t xml:space="preserve">мастика </t>
  </si>
  <si>
    <t xml:space="preserve">маркеры  </t>
  </si>
  <si>
    <t>ручки гелевые</t>
  </si>
  <si>
    <t>пружины для переплетной машинки большие</t>
  </si>
  <si>
    <t>пружины для переплетной машинки средние</t>
  </si>
  <si>
    <t>пружины для переплетной машинки маленькие</t>
  </si>
  <si>
    <t>разделитель</t>
  </si>
  <si>
    <t>книга учета</t>
  </si>
  <si>
    <t>папки канцелярские картонные с завязками</t>
  </si>
  <si>
    <t>папки пластиковые с резинками</t>
  </si>
  <si>
    <t>канцелярский набор для руководителя</t>
  </si>
  <si>
    <t xml:space="preserve">блоки для заметок </t>
  </si>
  <si>
    <t>куб с белой бумагой</t>
  </si>
  <si>
    <t>ластик</t>
  </si>
  <si>
    <t>точилка для карандашей</t>
  </si>
  <si>
    <t>скотч большой</t>
  </si>
  <si>
    <t>скотч средний</t>
  </si>
  <si>
    <t>клей-карандаш</t>
  </si>
  <si>
    <t xml:space="preserve">скоросшиватель </t>
  </si>
  <si>
    <t xml:space="preserve">скобы  для степлера                   </t>
  </si>
  <si>
    <t>корректор</t>
  </si>
  <si>
    <t>папка с файлами</t>
  </si>
  <si>
    <t>ведро для мусора</t>
  </si>
  <si>
    <t xml:space="preserve">зажим-клипса </t>
  </si>
  <si>
    <t>ручки черные</t>
  </si>
  <si>
    <t>ручки красные</t>
  </si>
  <si>
    <t>ручки синие</t>
  </si>
  <si>
    <t xml:space="preserve">степлер </t>
  </si>
  <si>
    <t>стикеры средние</t>
  </si>
  <si>
    <t>скрепки никел.</t>
  </si>
  <si>
    <t>вкладыш-файл для папок</t>
  </si>
  <si>
    <t>папка-регистратор средние</t>
  </si>
  <si>
    <t>стержни для карандашей</t>
  </si>
  <si>
    <t>карандаш механический</t>
  </si>
  <si>
    <t>маркеры, набор 4 цвета</t>
  </si>
  <si>
    <t>органайзер</t>
  </si>
  <si>
    <t xml:space="preserve">тонер-Картридж </t>
  </si>
  <si>
    <t>фотобарабан</t>
  </si>
  <si>
    <t xml:space="preserve">отстойник тонера </t>
  </si>
  <si>
    <t>фьюзер</t>
  </si>
  <si>
    <t xml:space="preserve">тонер-картридж </t>
  </si>
  <si>
    <t>барабан</t>
  </si>
  <si>
    <t xml:space="preserve">тонер </t>
  </si>
  <si>
    <t>картридж CB 435</t>
  </si>
  <si>
    <t>картридж CB 436</t>
  </si>
  <si>
    <t>отстойник тонера</t>
  </si>
  <si>
    <t xml:space="preserve">фотобарабан </t>
  </si>
  <si>
    <t>патч-панель</t>
  </si>
  <si>
    <t>кабельный органайзер</t>
  </si>
  <si>
    <t xml:space="preserve">кабель USB </t>
  </si>
  <si>
    <t>кабельный канал напольный</t>
  </si>
  <si>
    <t>коннектор сетевой</t>
  </si>
  <si>
    <t>кабель сетевой</t>
  </si>
  <si>
    <t>вентилятор для процессора</t>
  </si>
  <si>
    <t xml:space="preserve">жесткий диск </t>
  </si>
  <si>
    <t xml:space="preserve">материнская плата </t>
  </si>
  <si>
    <t>сетевой фильтр</t>
  </si>
  <si>
    <t>информационная система "Параграф-юрист+" с сетевой версией</t>
  </si>
  <si>
    <t>шкаф железный для хранения документов</t>
  </si>
  <si>
    <t>напольный монтажный шкаф</t>
  </si>
  <si>
    <t>жесткий диск для хранения информации</t>
  </si>
  <si>
    <t>источник бесперебойного питания</t>
  </si>
  <si>
    <t>источник вторичного электропитания, автоматическое устройство, назначение которого - обеспечить подключенное к нему электрооборудование бесперебойным снабжением электрической энергией в пределах нормы</t>
  </si>
  <si>
    <t xml:space="preserve">услуги по предоставлению в пользование бугалтерского портала "Учет.кз"  </t>
  </si>
  <si>
    <t>услуги по страхованию гражданско-правовой ответственности работодателя</t>
  </si>
  <si>
    <t>План закупок товаров, работ и услуг ТОО "СК-Фармация" на 2014 год</t>
  </si>
  <si>
    <t xml:space="preserve">Техническая подержка карты мониторинга местного содержания </t>
  </si>
  <si>
    <t>Техническая подержка системы мониторинга доли казахстанского содержания в товарах, работах и услугах, закупаемых ТОО "СК-Фармация" в режиме реального времени по различным аналитическим параметрам; создание единой базы данных всех поставщиков, обеспечение быстрого доступа к аналитической информации по различным группам поставщиков; обеспечение доступа к объективной, достоверной и детализированной информации о казахстанском содержании и импортируемой продукции; создание единой электронной площадки в целях организации закупок товаров, работ и услуг обеспечивающей прозрачность проведения закупок, сокращение числа посредников и экономию бюджетных средств.</t>
  </si>
  <si>
    <t>30.02.11</t>
  </si>
  <si>
    <t>Вычислительная, Оснащена мощным процессором (возможно несколькими) и максимальным объемом быстрой оперативной памяти. В зависимости от круга решаемых задач может быть оснащен массивом жестких диском.</t>
  </si>
  <si>
    <t xml:space="preserve">Компьютер в сборе - монитор, системный блок, клавиатура, мышь. </t>
  </si>
  <si>
    <t>2 У</t>
  </si>
  <si>
    <t>1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</si>
  <si>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</si>
  <si>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</si>
  <si>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</si>
  <si>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</si>
  <si>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</si>
  <si>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</si>
  <si>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</si>
  <si>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</si>
  <si>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</si>
  <si>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</si>
  <si>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</si>
  <si>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</si>
  <si>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</si>
  <si>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</si>
  <si>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</si>
  <si>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</si>
  <si>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</si>
  <si>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</si>
  <si>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</si>
  <si>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</si>
  <si>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</si>
  <si>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</si>
  <si>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</si>
  <si>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</si>
  <si>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</si>
  <si>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</si>
  <si>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</si>
  <si>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</si>
  <si>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</si>
  <si>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</si>
  <si>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</si>
  <si>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</si>
  <si>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</si>
  <si>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</si>
  <si>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</si>
  <si>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</si>
  <si>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</si>
  <si>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</si>
  <si>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</si>
  <si>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</si>
  <si>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</si>
  <si>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</si>
  <si>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</si>
  <si>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</si>
  <si>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</si>
  <si>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</si>
  <si>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</si>
  <si>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</si>
  <si>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</si>
  <si>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</si>
  <si>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</si>
  <si>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</si>
  <si>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</si>
  <si>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</si>
  <si>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</si>
  <si>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</si>
  <si>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</si>
  <si>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</si>
  <si>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</si>
  <si>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</si>
  <si>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</si>
  <si>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февраль 2014 г.</t>
  </si>
  <si>
    <t>с даты заключения договора до 31 декабря 2014 г.</t>
  </si>
  <si>
    <t>с 1 января до 31 декабря 2014 г.</t>
  </si>
  <si>
    <t>рабочая станция</t>
  </si>
  <si>
    <t>64 У</t>
  </si>
  <si>
    <t>65 У</t>
  </si>
  <si>
    <t>66 У</t>
  </si>
  <si>
    <t>услуги по централизованному хранению и доставке лекарственных средств и изделий медицинского назначения на 2014 год (Западный Казахстан)</t>
  </si>
  <si>
    <t>услуги по централизованному хранению и доставке лекарственных средств и изделий медицинского назначения на 2014 год (Южный Казахстан)</t>
  </si>
  <si>
    <t>услуги по централизованному хранению и доставке лекарственных средств и изделий медицинского назначения на 2014 год (Северный Казахстан)</t>
  </si>
  <si>
    <t>услуги по централизованному хранению и доставке лекарственных средств и изделий медицинского назначения на 2014 год (Восточный Казахстан)</t>
  </si>
  <si>
    <t>услуги по централизованному хранению и доставке лекарственных средств и изделий медицинского назначения на 2014 год (г.Астана, Акмолинская, Карагандинская, Костанайская, Северо-Казахстанская, Павлодарская област, ) согласно технической спецификации</t>
  </si>
  <si>
    <t>услуги по централизованному хранению и доставке лекарственных средств и изделий медицинского назначения на 2014 год (г.Алматы, Восточно-Казахстанская, Алматинская область) согласно технической спецификации</t>
  </si>
  <si>
    <t>услуги по централизованному хранению и доставке лекарственных средств и изделий медицинского назначения на 2014 год (Южно-Казахстанская, Жамбылская, Кызылординская область) согласно технической спецификации</t>
  </si>
  <si>
    <t>услуги по централизованному хранению и доставке лекарственных средств и изделий медицинского назначения на 2014 год (Атырауская, Западно-Казахстанская , Мангистауская, Актюбинская область) согласно технической спецификации</t>
  </si>
  <si>
    <t>январь 2014 г.</t>
  </si>
  <si>
    <t>август 2013 г.</t>
  </si>
  <si>
    <t>№_от "24" июня 2013 г. №22</t>
  </si>
</sst>
</file>

<file path=xl/styles.xml><?xml version="1.0" encoding="utf-8"?>
<styleSheet xmlns="http://schemas.openxmlformats.org/spreadsheetml/2006/main">
  <numFmts count="24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#,##\-0;&quot;-&quot;"/>
    <numFmt numFmtId="173" formatCode="#,##0_р_."/>
    <numFmt numFmtId="174" formatCode="#,##0.0_р_."/>
    <numFmt numFmtId="175" formatCode="#,##0.00_р_."/>
    <numFmt numFmtId="176" formatCode="#,##0.0"/>
    <numFmt numFmtId="177" formatCode="#,##0.000"/>
    <numFmt numFmtId="178" formatCode="#,##0.00\ [$KZT]"/>
    <numFmt numFmtId="179" formatCode="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5"/>
      <color indexed="20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6.5"/>
      <color theme="11"/>
      <name val="Arial Cyr"/>
      <family val="0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5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7" fillId="0" borderId="0">
      <alignment/>
      <protection/>
    </xf>
  </cellStyleXfs>
  <cellXfs count="114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1" xfId="54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1" xfId="54" applyFont="1" applyFill="1" applyBorder="1" applyAlignment="1">
      <alignment/>
      <protection/>
    </xf>
    <xf numFmtId="0" fontId="4" fillId="34" borderId="11" xfId="54" applyFont="1" applyFill="1" applyBorder="1" applyAlignment="1">
      <alignment horizontal="center" vertical="center"/>
      <protection/>
    </xf>
    <xf numFmtId="0" fontId="10" fillId="0" borderId="12" xfId="54" applyFont="1" applyBorder="1" applyAlignment="1">
      <alignment horizontal="center" vertical="top" wrapText="1"/>
      <protection/>
    </xf>
    <xf numFmtId="0" fontId="10" fillId="0" borderId="13" xfId="54" applyFont="1" applyBorder="1" applyAlignment="1">
      <alignment horizontal="center" vertical="top" wrapText="1"/>
      <protection/>
    </xf>
    <xf numFmtId="0" fontId="10" fillId="0" borderId="11" xfId="54" applyFont="1" applyBorder="1" applyAlignment="1">
      <alignment horizontal="center" vertical="top" wrapText="1"/>
      <protection/>
    </xf>
    <xf numFmtId="0" fontId="10" fillId="0" borderId="14" xfId="54" applyFont="1" applyBorder="1" applyAlignment="1">
      <alignment horizontal="center" vertical="top" wrapText="1"/>
      <protection/>
    </xf>
    <xf numFmtId="0" fontId="10" fillId="0" borderId="15" xfId="54" applyFont="1" applyBorder="1" applyAlignment="1">
      <alignment horizontal="center" vertical="top" wrapText="1"/>
      <protection/>
    </xf>
    <xf numFmtId="0" fontId="8" fillId="0" borderId="16" xfId="54" applyFont="1" applyBorder="1" applyAlignment="1">
      <alignment/>
      <protection/>
    </xf>
    <xf numFmtId="0" fontId="8" fillId="0" borderId="0" xfId="54" applyFont="1" applyBorder="1" applyAlignment="1">
      <alignment/>
      <protection/>
    </xf>
    <xf numFmtId="0" fontId="8" fillId="34" borderId="11" xfId="54" applyFont="1" applyFill="1" applyBorder="1" applyAlignment="1">
      <alignment horizontal="center"/>
      <protection/>
    </xf>
    <xf numFmtId="0" fontId="8" fillId="34" borderId="11" xfId="54" applyFont="1" applyFill="1" applyBorder="1" applyAlignment="1">
      <alignment/>
      <protection/>
    </xf>
    <xf numFmtId="0" fontId="5" fillId="33" borderId="0" xfId="0" applyFont="1" applyFill="1" applyAlignment="1">
      <alignment/>
    </xf>
    <xf numFmtId="0" fontId="8" fillId="0" borderId="10" xfId="54" applyFont="1" applyBorder="1" applyAlignment="1">
      <alignment/>
      <protection/>
    </xf>
    <xf numFmtId="0" fontId="2" fillId="0" borderId="11" xfId="54" applyFont="1" applyBorder="1" applyAlignment="1">
      <alignment horizontal="center" vertical="top" wrapText="1"/>
      <protection/>
    </xf>
    <xf numFmtId="0" fontId="8" fillId="0" borderId="11" xfId="54" applyFont="1" applyBorder="1" applyAlignment="1">
      <alignment/>
      <protection/>
    </xf>
    <xf numFmtId="0" fontId="10" fillId="0" borderId="11" xfId="54" applyFont="1" applyFill="1" applyBorder="1" applyAlignment="1">
      <alignment horizontal="center" vertical="top" wrapText="1"/>
      <protection/>
    </xf>
    <xf numFmtId="0" fontId="8" fillId="0" borderId="11" xfId="54" applyFont="1" applyBorder="1">
      <alignment/>
      <protection/>
    </xf>
    <xf numFmtId="0" fontId="3" fillId="0" borderId="11" xfId="54" applyFont="1" applyBorder="1">
      <alignment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54" applyFont="1" applyFill="1" applyBorder="1" applyAlignment="1">
      <alignment horizontal="center" vertical="center"/>
      <protection/>
    </xf>
    <xf numFmtId="0" fontId="8" fillId="0" borderId="11" xfId="54" applyFont="1" applyFill="1" applyBorder="1" applyAlignment="1">
      <alignment/>
      <protection/>
    </xf>
    <xf numFmtId="3" fontId="55" fillId="0" borderId="11" xfId="54" applyNumberFormat="1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3" fontId="56" fillId="0" borderId="11" xfId="54" applyNumberFormat="1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5" fillId="34" borderId="11" xfId="54" applyFont="1" applyFill="1" applyBorder="1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center" vertical="center" wrapText="1"/>
      <protection/>
    </xf>
    <xf numFmtId="9" fontId="5" fillId="0" borderId="11" xfId="54" applyNumberFormat="1" applyFont="1" applyFill="1" applyBorder="1" applyAlignment="1">
      <alignment horizontal="center" vertical="center" wrapText="1"/>
      <protection/>
    </xf>
    <xf numFmtId="173" fontId="5" fillId="0" borderId="11" xfId="0" applyNumberFormat="1" applyFont="1" applyFill="1" applyBorder="1" applyAlignment="1">
      <alignment horizontal="center" vertical="center" wrapText="1"/>
    </xf>
    <xf numFmtId="173" fontId="5" fillId="0" borderId="17" xfId="0" applyNumberFormat="1" applyFont="1" applyFill="1" applyBorder="1" applyAlignment="1">
      <alignment horizontal="center" vertical="center" wrapText="1"/>
    </xf>
    <xf numFmtId="0" fontId="5" fillId="0" borderId="18" xfId="54" applyFont="1" applyFill="1" applyBorder="1" applyAlignment="1">
      <alignment horizontal="center" vertical="center" wrapText="1"/>
      <protection/>
    </xf>
    <xf numFmtId="172" fontId="5" fillId="0" borderId="11" xfId="0" applyNumberFormat="1" applyFont="1" applyFill="1" applyBorder="1" applyAlignment="1">
      <alignment horizontal="center" vertical="center" wrapText="1"/>
    </xf>
    <xf numFmtId="9" fontId="5" fillId="0" borderId="11" xfId="54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8" fillId="0" borderId="11" xfId="54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49" fontId="5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57" applyNumberFormat="1" applyFont="1" applyFill="1" applyBorder="1" applyAlignment="1">
      <alignment horizontal="center" vertical="center" wrapText="1"/>
      <protection/>
    </xf>
    <xf numFmtId="3" fontId="57" fillId="0" borderId="11" xfId="57" applyNumberFormat="1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5" fillId="0" borderId="11" xfId="57" applyNumberFormat="1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center"/>
      <protection/>
    </xf>
    <xf numFmtId="3" fontId="8" fillId="0" borderId="17" xfId="54" applyNumberFormat="1" applyFont="1" applyFill="1" applyBorder="1" applyAlignment="1">
      <alignment horizontal="center"/>
      <protection/>
    </xf>
    <xf numFmtId="3" fontId="8" fillId="0" borderId="11" xfId="54" applyNumberFormat="1" applyFont="1" applyFill="1" applyBorder="1" applyAlignment="1">
      <alignment horizontal="center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171" fontId="5" fillId="0" borderId="11" xfId="65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24" xfId="58" applyFont="1" applyFill="1" applyBorder="1" applyAlignment="1">
      <alignment horizontal="center" vertical="center" wrapText="1"/>
      <protection/>
    </xf>
    <xf numFmtId="0" fontId="5" fillId="0" borderId="25" xfId="58" applyFont="1" applyFill="1" applyBorder="1" applyAlignment="1">
      <alignment horizontal="center" vertical="center" wrapText="1"/>
      <protection/>
    </xf>
    <xf numFmtId="172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1" xfId="54" applyFont="1" applyFill="1" applyBorder="1" applyAlignment="1">
      <alignment horizontal="center" vertical="center" wrapText="1"/>
      <protection/>
    </xf>
    <xf numFmtId="9" fontId="57" fillId="0" borderId="11" xfId="54" applyNumberFormat="1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/>
    </xf>
    <xf numFmtId="0" fontId="57" fillId="0" borderId="11" xfId="54" applyFont="1" applyFill="1" applyBorder="1" applyAlignment="1">
      <alignment horizontal="center" vertical="center"/>
      <protection/>
    </xf>
    <xf numFmtId="173" fontId="57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21" xfId="54" applyFont="1" applyFill="1" applyBorder="1">
      <alignment/>
      <protection/>
    </xf>
    <xf numFmtId="0" fontId="4" fillId="0" borderId="11" xfId="54" applyFont="1" applyFill="1" applyBorder="1">
      <alignment/>
      <protection/>
    </xf>
    <xf numFmtId="0" fontId="8" fillId="0" borderId="11" xfId="54" applyFont="1" applyFill="1" applyBorder="1" applyAlignment="1">
      <alignment horizont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54" applyFont="1" applyFill="1" applyBorder="1" applyAlignment="1">
      <alignment/>
      <protection/>
    </xf>
    <xf numFmtId="0" fontId="8" fillId="0" borderId="26" xfId="54" applyFont="1" applyFill="1" applyBorder="1" applyAlignment="1">
      <alignment/>
      <protection/>
    </xf>
    <xf numFmtId="0" fontId="8" fillId="0" borderId="21" xfId="54" applyFont="1" applyFill="1" applyBorder="1" applyAlignment="1">
      <alignment/>
      <protection/>
    </xf>
    <xf numFmtId="0" fontId="5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5" fillId="0" borderId="18" xfId="0" applyNumberFormat="1" applyFont="1" applyFill="1" applyBorder="1" applyAlignment="1">
      <alignment horizontal="center" vertical="center" wrapText="1"/>
    </xf>
    <xf numFmtId="3" fontId="59" fillId="0" borderId="11" xfId="0" applyNumberFormat="1" applyFont="1" applyFill="1" applyBorder="1" applyAlignment="1">
      <alignment horizontal="center" vertical="center" wrapText="1"/>
    </xf>
    <xf numFmtId="0" fontId="3" fillId="0" borderId="11" xfId="54" applyFont="1" applyFill="1" applyBorder="1" applyAlignment="1">
      <alignment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5" fillId="0" borderId="11" xfId="54" applyFont="1" applyFill="1" applyBorder="1">
      <alignment/>
      <protection/>
    </xf>
    <xf numFmtId="0" fontId="9" fillId="0" borderId="27" xfId="54" applyFont="1" applyBorder="1" applyAlignment="1">
      <alignment horizontal="center" vertical="center" wrapText="1"/>
      <protection/>
    </xf>
    <xf numFmtId="0" fontId="9" fillId="0" borderId="28" xfId="54" applyFont="1" applyBorder="1" applyAlignment="1">
      <alignment horizontal="center" vertical="center" wrapText="1"/>
      <protection/>
    </xf>
    <xf numFmtId="0" fontId="9" fillId="0" borderId="29" xfId="54" applyFont="1" applyBorder="1" applyAlignment="1">
      <alignment horizontal="center" vertical="center" wrapText="1"/>
      <protection/>
    </xf>
    <xf numFmtId="0" fontId="9" fillId="0" borderId="30" xfId="54" applyFont="1" applyBorder="1" applyAlignment="1">
      <alignment horizontal="center" vertical="center" wrapText="1"/>
      <protection/>
    </xf>
    <xf numFmtId="0" fontId="9" fillId="0" borderId="27" xfId="54" applyFont="1" applyFill="1" applyBorder="1" applyAlignment="1">
      <alignment horizontal="center" vertical="center" wrapText="1"/>
      <protection/>
    </xf>
    <xf numFmtId="0" fontId="9" fillId="0" borderId="28" xfId="54" applyFont="1" applyFill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9" fillId="0" borderId="31" xfId="54" applyFont="1" applyBorder="1" applyAlignment="1">
      <alignment horizontal="center" vertical="center" wrapText="1"/>
      <protection/>
    </xf>
    <xf numFmtId="0" fontId="9" fillId="0" borderId="32" xfId="54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right"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29" xfId="54" applyFont="1" applyFill="1" applyBorder="1" applyAlignment="1">
      <alignment horizontal="center" vertical="center" wrapText="1"/>
      <protection/>
    </xf>
    <xf numFmtId="0" fontId="9" fillId="0" borderId="30" xfId="54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6" xfId="56"/>
    <cellStyle name="Обычный 8" xfId="57"/>
    <cellStyle name="Обычный_1 Новые ф Бюдж КМГ 2003" xfId="58"/>
    <cellStyle name="Плохой" xfId="59"/>
    <cellStyle name="Пояснение" xfId="60"/>
    <cellStyle name="Followed Hyperlink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Style 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8"/>
  <sheetViews>
    <sheetView tabSelected="1" zoomScale="69" zoomScaleNormal="69" zoomScaleSheetLayoutView="69" workbookViewId="0" topLeftCell="J1">
      <selection activeCell="J3" sqref="J3:W3"/>
    </sheetView>
  </sheetViews>
  <sheetFormatPr defaultColWidth="8.75390625" defaultRowHeight="12.75"/>
  <cols>
    <col min="1" max="1" width="15.75390625" style="0" customWidth="1"/>
    <col min="2" max="2" width="17.625" style="0" customWidth="1"/>
    <col min="3" max="3" width="12.375" style="0" customWidth="1"/>
    <col min="4" max="4" width="24.375" style="0" customWidth="1"/>
    <col min="5" max="5" width="29.75390625" style="0" customWidth="1"/>
    <col min="6" max="6" width="20.625" style="0" customWidth="1"/>
    <col min="7" max="7" width="11.25390625" style="0" customWidth="1"/>
    <col min="8" max="8" width="10.625" style="0" customWidth="1"/>
    <col min="9" max="9" width="17.125" style="0" customWidth="1"/>
    <col min="10" max="10" width="12.625" style="0" customWidth="1"/>
    <col min="11" max="11" width="15.00390625" style="0" customWidth="1"/>
    <col min="12" max="12" width="10.375" style="0" customWidth="1"/>
    <col min="13" max="13" width="8.75390625" style="0" customWidth="1"/>
    <col min="14" max="14" width="16.75390625" style="0" customWidth="1"/>
    <col min="15" max="15" width="13.375" style="0" customWidth="1"/>
    <col min="16" max="16" width="12.875" style="0" customWidth="1"/>
    <col min="17" max="17" width="10.875" style="0" customWidth="1"/>
    <col min="18" max="18" width="6.375" style="0" customWidth="1"/>
    <col min="19" max="19" width="16.75390625" style="0" customWidth="1"/>
    <col min="20" max="20" width="16.375" style="0" customWidth="1"/>
    <col min="21" max="21" width="16.75390625" style="0" customWidth="1"/>
    <col min="22" max="22" width="15.125" style="0" customWidth="1"/>
    <col min="23" max="23" width="17.125" style="0" customWidth="1"/>
    <col min="24" max="24" width="20.875" style="0" customWidth="1"/>
    <col min="25" max="25" width="19.00390625" style="0" hidden="1" customWidth="1"/>
    <col min="26" max="26" width="12.125" style="0" bestFit="1" customWidth="1"/>
    <col min="27" max="27" width="11.625" style="0" bestFit="1" customWidth="1"/>
  </cols>
  <sheetData>
    <row r="1" spans="1:23" ht="12.75">
      <c r="A1" s="16"/>
      <c r="B1" s="16"/>
      <c r="C1" s="16"/>
      <c r="D1" s="16"/>
      <c r="E1" s="16"/>
      <c r="F1" s="16"/>
      <c r="G1" s="16"/>
      <c r="H1" s="16"/>
      <c r="I1" s="16"/>
      <c r="J1" s="106" t="s">
        <v>310</v>
      </c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12.75">
      <c r="A2" s="16"/>
      <c r="B2" s="16"/>
      <c r="C2" s="16"/>
      <c r="D2" s="16"/>
      <c r="E2" s="16"/>
      <c r="F2" s="16"/>
      <c r="G2" s="16"/>
      <c r="H2" s="16"/>
      <c r="I2" s="16"/>
      <c r="J2" s="106" t="s">
        <v>84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12.75">
      <c r="A3" s="16"/>
      <c r="B3" s="16"/>
      <c r="C3" s="16"/>
      <c r="D3" s="16"/>
      <c r="E3" s="16"/>
      <c r="F3" s="16"/>
      <c r="G3" s="16"/>
      <c r="H3" s="16"/>
      <c r="I3" s="16"/>
      <c r="J3" s="106" t="s">
        <v>551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3" ht="12.75">
      <c r="A4" s="16"/>
      <c r="B4" s="16"/>
      <c r="C4" s="16"/>
      <c r="D4" s="16"/>
      <c r="E4" s="16"/>
      <c r="F4" s="16"/>
      <c r="G4" s="16"/>
      <c r="H4" s="16"/>
      <c r="I4" s="1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3" ht="15">
      <c r="A5" s="107" t="s">
        <v>465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10"/>
      <c r="V5" s="110"/>
      <c r="W5" s="110"/>
    </row>
    <row r="6" spans="1:23" ht="13.5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4" ht="12.75">
      <c r="A7" s="99" t="s">
        <v>0</v>
      </c>
      <c r="B7" s="101" t="s">
        <v>1</v>
      </c>
      <c r="C7" s="105" t="s">
        <v>2</v>
      </c>
      <c r="D7" s="108" t="s">
        <v>3</v>
      </c>
      <c r="E7" s="99" t="s">
        <v>4</v>
      </c>
      <c r="F7" s="99" t="s">
        <v>324</v>
      </c>
      <c r="G7" s="99" t="s">
        <v>5</v>
      </c>
      <c r="H7" s="99" t="s">
        <v>6</v>
      </c>
      <c r="I7" s="103" t="s">
        <v>7</v>
      </c>
      <c r="J7" s="99" t="s">
        <v>8</v>
      </c>
      <c r="K7" s="99" t="s">
        <v>9</v>
      </c>
      <c r="L7" s="103" t="s">
        <v>10</v>
      </c>
      <c r="M7" s="103" t="s">
        <v>11</v>
      </c>
      <c r="N7" s="103" t="s">
        <v>12</v>
      </c>
      <c r="O7" s="103" t="s">
        <v>13</v>
      </c>
      <c r="P7" s="103" t="s">
        <v>14</v>
      </c>
      <c r="Q7" s="103" t="s">
        <v>15</v>
      </c>
      <c r="R7" s="103" t="s">
        <v>16</v>
      </c>
      <c r="S7" s="103" t="s">
        <v>17</v>
      </c>
      <c r="T7" s="103" t="s">
        <v>18</v>
      </c>
      <c r="U7" s="112" t="s">
        <v>19</v>
      </c>
      <c r="V7" s="111" t="s">
        <v>323</v>
      </c>
      <c r="W7" s="111" t="s">
        <v>20</v>
      </c>
      <c r="X7" s="111" t="s">
        <v>21</v>
      </c>
    </row>
    <row r="8" spans="1:24" ht="113.25" customHeight="1" thickBot="1">
      <c r="A8" s="100"/>
      <c r="B8" s="102"/>
      <c r="C8" s="105"/>
      <c r="D8" s="109"/>
      <c r="E8" s="100"/>
      <c r="F8" s="100"/>
      <c r="G8" s="100"/>
      <c r="H8" s="100"/>
      <c r="I8" s="104"/>
      <c r="J8" s="100"/>
      <c r="K8" s="100"/>
      <c r="L8" s="104"/>
      <c r="M8" s="104"/>
      <c r="N8" s="104"/>
      <c r="O8" s="104"/>
      <c r="P8" s="104"/>
      <c r="Q8" s="104"/>
      <c r="R8" s="104"/>
      <c r="S8" s="104"/>
      <c r="T8" s="104"/>
      <c r="U8" s="113"/>
      <c r="V8" s="111"/>
      <c r="W8" s="111"/>
      <c r="X8" s="111"/>
    </row>
    <row r="9" spans="1:24" ht="13.5" thickBot="1">
      <c r="A9" s="7">
        <v>1</v>
      </c>
      <c r="B9" s="8">
        <v>2</v>
      </c>
      <c r="C9" s="9">
        <v>3</v>
      </c>
      <c r="D9" s="10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8">
        <v>21</v>
      </c>
      <c r="V9" s="18">
        <v>22</v>
      </c>
      <c r="W9" s="20">
        <v>23</v>
      </c>
      <c r="X9" s="20">
        <v>24</v>
      </c>
    </row>
    <row r="10" spans="1:24" ht="12.75">
      <c r="A10" s="12" t="s">
        <v>22</v>
      </c>
      <c r="B10" s="13"/>
      <c r="C10" s="17"/>
      <c r="D10" s="13"/>
      <c r="E10" s="13"/>
      <c r="F10" s="13"/>
      <c r="G10" s="13"/>
      <c r="H10" s="13"/>
      <c r="I10" s="13"/>
      <c r="J10" s="13"/>
      <c r="K10" s="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9"/>
      <c r="W10" s="21"/>
      <c r="X10" s="22"/>
    </row>
    <row r="11" spans="1:27" ht="109.5" customHeight="1">
      <c r="A11" s="34" t="s">
        <v>232</v>
      </c>
      <c r="B11" s="32" t="s">
        <v>322</v>
      </c>
      <c r="C11" s="61" t="s">
        <v>328</v>
      </c>
      <c r="D11" s="32" t="s">
        <v>458</v>
      </c>
      <c r="E11" s="39" t="s">
        <v>88</v>
      </c>
      <c r="F11" s="39"/>
      <c r="G11" s="32" t="s">
        <v>244</v>
      </c>
      <c r="H11" s="40">
        <v>0.2</v>
      </c>
      <c r="I11" s="41">
        <v>711000000</v>
      </c>
      <c r="J11" s="23" t="s">
        <v>91</v>
      </c>
      <c r="K11" s="23" t="s">
        <v>549</v>
      </c>
      <c r="L11" s="23" t="s">
        <v>92</v>
      </c>
      <c r="M11" s="23" t="s">
        <v>78</v>
      </c>
      <c r="N11" s="23" t="s">
        <v>534</v>
      </c>
      <c r="O11" s="23" t="s">
        <v>77</v>
      </c>
      <c r="P11" s="23">
        <v>796</v>
      </c>
      <c r="Q11" s="24" t="s">
        <v>93</v>
      </c>
      <c r="R11" s="32">
        <v>31</v>
      </c>
      <c r="S11" s="42">
        <f aca="true" t="shared" si="0" ref="S11:S18">T11/R11</f>
        <v>58381.33640552995</v>
      </c>
      <c r="T11" s="36">
        <f aca="true" t="shared" si="1" ref="T11:T18">U11/112*100</f>
        <v>1809821.4285714286</v>
      </c>
      <c r="U11" s="36">
        <v>2027000</v>
      </c>
      <c r="V11" s="43"/>
      <c r="W11" s="24">
        <v>2014</v>
      </c>
      <c r="X11" s="44"/>
      <c r="AA11" s="1"/>
    </row>
    <row r="12" spans="1:27" ht="64.5">
      <c r="A12" s="34" t="s">
        <v>233</v>
      </c>
      <c r="B12" s="32" t="s">
        <v>322</v>
      </c>
      <c r="C12" s="61" t="s">
        <v>328</v>
      </c>
      <c r="D12" s="32" t="s">
        <v>459</v>
      </c>
      <c r="E12" s="39" t="s">
        <v>396</v>
      </c>
      <c r="F12" s="39"/>
      <c r="G12" s="32" t="s">
        <v>244</v>
      </c>
      <c r="H12" s="40">
        <v>0.2</v>
      </c>
      <c r="I12" s="41">
        <v>711000000</v>
      </c>
      <c r="J12" s="23" t="s">
        <v>91</v>
      </c>
      <c r="K12" s="23" t="s">
        <v>549</v>
      </c>
      <c r="L12" s="23" t="s">
        <v>334</v>
      </c>
      <c r="M12" s="23" t="s">
        <v>78</v>
      </c>
      <c r="N12" s="23" t="s">
        <v>534</v>
      </c>
      <c r="O12" s="23" t="s">
        <v>77</v>
      </c>
      <c r="P12" s="23">
        <v>796</v>
      </c>
      <c r="Q12" s="24" t="s">
        <v>93</v>
      </c>
      <c r="R12" s="32">
        <v>7</v>
      </c>
      <c r="S12" s="42">
        <f t="shared" si="0"/>
        <v>121301.02040816328</v>
      </c>
      <c r="T12" s="36">
        <f t="shared" si="1"/>
        <v>849107.142857143</v>
      </c>
      <c r="U12" s="36">
        <v>951000</v>
      </c>
      <c r="V12" s="43"/>
      <c r="W12" s="24">
        <v>2014</v>
      </c>
      <c r="X12" s="44"/>
      <c r="AA12" s="1"/>
    </row>
    <row r="13" spans="1:27" ht="72">
      <c r="A13" s="34" t="s">
        <v>234</v>
      </c>
      <c r="B13" s="32" t="s">
        <v>322</v>
      </c>
      <c r="C13" s="41" t="s">
        <v>468</v>
      </c>
      <c r="D13" s="93" t="s">
        <v>537</v>
      </c>
      <c r="E13" s="93" t="s">
        <v>469</v>
      </c>
      <c r="F13" s="93" t="s">
        <v>470</v>
      </c>
      <c r="G13" s="32" t="s">
        <v>82</v>
      </c>
      <c r="H13" s="40">
        <v>0.2</v>
      </c>
      <c r="I13" s="41">
        <v>711000000</v>
      </c>
      <c r="J13" s="23" t="s">
        <v>230</v>
      </c>
      <c r="K13" s="23" t="s">
        <v>549</v>
      </c>
      <c r="L13" s="23" t="s">
        <v>92</v>
      </c>
      <c r="M13" s="23" t="s">
        <v>78</v>
      </c>
      <c r="N13" s="23" t="s">
        <v>534</v>
      </c>
      <c r="O13" s="23" t="s">
        <v>77</v>
      </c>
      <c r="P13" s="23">
        <v>796</v>
      </c>
      <c r="Q13" s="24" t="s">
        <v>93</v>
      </c>
      <c r="R13" s="57">
        <v>20</v>
      </c>
      <c r="S13" s="47">
        <f>T13/R13</f>
        <v>147321.42857142858</v>
      </c>
      <c r="T13" s="36">
        <f>U13/112*100</f>
        <v>2946428.5714285714</v>
      </c>
      <c r="U13" s="94">
        <v>3300000</v>
      </c>
      <c r="V13" s="28"/>
      <c r="W13" s="24">
        <v>2014</v>
      </c>
      <c r="X13" s="3"/>
      <c r="AA13" s="1"/>
    </row>
    <row r="14" spans="1:27" ht="64.5">
      <c r="A14" s="34" t="s">
        <v>235</v>
      </c>
      <c r="B14" s="33" t="s">
        <v>322</v>
      </c>
      <c r="C14" s="32" t="s">
        <v>66</v>
      </c>
      <c r="D14" s="46" t="s">
        <v>179</v>
      </c>
      <c r="E14" s="32" t="s">
        <v>312</v>
      </c>
      <c r="F14" s="32"/>
      <c r="G14" s="32" t="s">
        <v>244</v>
      </c>
      <c r="H14" s="40">
        <v>0.2</v>
      </c>
      <c r="I14" s="41">
        <v>711000000</v>
      </c>
      <c r="J14" s="23" t="s">
        <v>230</v>
      </c>
      <c r="K14" s="23" t="s">
        <v>549</v>
      </c>
      <c r="L14" s="23" t="s">
        <v>92</v>
      </c>
      <c r="M14" s="23" t="s">
        <v>78</v>
      </c>
      <c r="N14" s="23" t="s">
        <v>534</v>
      </c>
      <c r="O14" s="23" t="s">
        <v>77</v>
      </c>
      <c r="P14" s="23">
        <v>796</v>
      </c>
      <c r="Q14" s="24" t="s">
        <v>93</v>
      </c>
      <c r="R14" s="32">
        <v>3</v>
      </c>
      <c r="S14" s="47">
        <f t="shared" si="0"/>
        <v>1167857.1428571427</v>
      </c>
      <c r="T14" s="36">
        <f t="shared" si="1"/>
        <v>3503571.428571428</v>
      </c>
      <c r="U14" s="36">
        <v>3924000</v>
      </c>
      <c r="V14" s="45"/>
      <c r="W14" s="24">
        <v>2014</v>
      </c>
      <c r="X14" s="24"/>
      <c r="AA14" s="1"/>
    </row>
    <row r="15" spans="1:27" ht="144">
      <c r="A15" s="34" t="s">
        <v>236</v>
      </c>
      <c r="B15" s="33" t="s">
        <v>322</v>
      </c>
      <c r="C15" s="32" t="s">
        <v>201</v>
      </c>
      <c r="D15" s="48" t="s">
        <v>311</v>
      </c>
      <c r="E15" s="49" t="s">
        <v>338</v>
      </c>
      <c r="F15" s="49"/>
      <c r="G15" s="32" t="s">
        <v>244</v>
      </c>
      <c r="H15" s="40">
        <v>0.2</v>
      </c>
      <c r="I15" s="41">
        <v>711000000</v>
      </c>
      <c r="J15" s="23" t="s">
        <v>230</v>
      </c>
      <c r="K15" s="23" t="s">
        <v>549</v>
      </c>
      <c r="L15" s="23" t="s">
        <v>92</v>
      </c>
      <c r="M15" s="23" t="s">
        <v>78</v>
      </c>
      <c r="N15" s="23" t="s">
        <v>534</v>
      </c>
      <c r="O15" s="23" t="s">
        <v>77</v>
      </c>
      <c r="P15" s="23">
        <v>796</v>
      </c>
      <c r="Q15" s="24" t="s">
        <v>93</v>
      </c>
      <c r="R15" s="32">
        <v>1</v>
      </c>
      <c r="S15" s="50">
        <f t="shared" si="0"/>
        <v>3453571.428571428</v>
      </c>
      <c r="T15" s="36">
        <f t="shared" si="1"/>
        <v>3453571.428571428</v>
      </c>
      <c r="U15" s="36">
        <v>3868000</v>
      </c>
      <c r="V15" s="45"/>
      <c r="W15" s="24">
        <v>2014</v>
      </c>
      <c r="X15" s="51"/>
      <c r="AA15" s="1"/>
    </row>
    <row r="16" spans="1:27" ht="143.25" customHeight="1">
      <c r="A16" s="34" t="s">
        <v>237</v>
      </c>
      <c r="B16" s="33" t="s">
        <v>322</v>
      </c>
      <c r="C16" s="32" t="s">
        <v>76</v>
      </c>
      <c r="D16" s="32" t="s">
        <v>461</v>
      </c>
      <c r="E16" s="32" t="s">
        <v>462</v>
      </c>
      <c r="F16" s="32"/>
      <c r="G16" s="32" t="s">
        <v>244</v>
      </c>
      <c r="H16" s="40">
        <v>0.2</v>
      </c>
      <c r="I16" s="41">
        <v>711000000</v>
      </c>
      <c r="J16" s="23" t="s">
        <v>230</v>
      </c>
      <c r="K16" s="23" t="s">
        <v>549</v>
      </c>
      <c r="L16" s="23" t="s">
        <v>92</v>
      </c>
      <c r="M16" s="23" t="s">
        <v>78</v>
      </c>
      <c r="N16" s="23" t="s">
        <v>534</v>
      </c>
      <c r="O16" s="23" t="s">
        <v>77</v>
      </c>
      <c r="P16" s="23">
        <v>796</v>
      </c>
      <c r="Q16" s="24" t="s">
        <v>93</v>
      </c>
      <c r="R16" s="32">
        <v>1</v>
      </c>
      <c r="S16" s="50">
        <f t="shared" si="0"/>
        <v>656250</v>
      </c>
      <c r="T16" s="36">
        <f t="shared" si="1"/>
        <v>656250</v>
      </c>
      <c r="U16" s="36">
        <v>735000</v>
      </c>
      <c r="V16" s="45"/>
      <c r="W16" s="24">
        <v>2014</v>
      </c>
      <c r="X16" s="51"/>
      <c r="AA16" s="1"/>
    </row>
    <row r="17" spans="1:27" ht="51.75">
      <c r="A17" s="34" t="s">
        <v>238</v>
      </c>
      <c r="B17" s="33" t="s">
        <v>322</v>
      </c>
      <c r="C17" s="88" t="s">
        <v>67</v>
      </c>
      <c r="D17" s="23" t="s">
        <v>460</v>
      </c>
      <c r="E17" s="23" t="s">
        <v>339</v>
      </c>
      <c r="F17" s="32"/>
      <c r="G17" s="32" t="s">
        <v>244</v>
      </c>
      <c r="H17" s="40">
        <v>0.2</v>
      </c>
      <c r="I17" s="41">
        <v>711000000</v>
      </c>
      <c r="J17" s="23" t="s">
        <v>230</v>
      </c>
      <c r="K17" s="23" t="s">
        <v>549</v>
      </c>
      <c r="L17" s="23" t="s">
        <v>334</v>
      </c>
      <c r="M17" s="23" t="s">
        <v>78</v>
      </c>
      <c r="N17" s="23" t="s">
        <v>534</v>
      </c>
      <c r="O17" s="23" t="s">
        <v>77</v>
      </c>
      <c r="P17" s="23">
        <v>796</v>
      </c>
      <c r="Q17" s="24" t="s">
        <v>93</v>
      </c>
      <c r="R17" s="32">
        <v>4</v>
      </c>
      <c r="S17" s="50">
        <f t="shared" si="0"/>
        <v>27678.571428571428</v>
      </c>
      <c r="T17" s="36">
        <f t="shared" si="1"/>
        <v>110714.28571428571</v>
      </c>
      <c r="U17" s="36">
        <v>124000</v>
      </c>
      <c r="V17" s="45"/>
      <c r="W17" s="24">
        <v>2014</v>
      </c>
      <c r="X17" s="51"/>
      <c r="AA17" s="1"/>
    </row>
    <row r="18" spans="1:27" ht="252.75" customHeight="1">
      <c r="A18" s="34" t="s">
        <v>239</v>
      </c>
      <c r="B18" s="33" t="s">
        <v>322</v>
      </c>
      <c r="C18" s="32" t="s">
        <v>86</v>
      </c>
      <c r="D18" s="52" t="s">
        <v>457</v>
      </c>
      <c r="E18" s="39" t="s">
        <v>89</v>
      </c>
      <c r="F18" s="39"/>
      <c r="G18" s="32" t="s">
        <v>82</v>
      </c>
      <c r="H18" s="40">
        <v>0.2</v>
      </c>
      <c r="I18" s="41">
        <v>711000000</v>
      </c>
      <c r="J18" s="23" t="s">
        <v>230</v>
      </c>
      <c r="K18" s="23" t="s">
        <v>549</v>
      </c>
      <c r="L18" s="23" t="s">
        <v>92</v>
      </c>
      <c r="M18" s="23" t="s">
        <v>78</v>
      </c>
      <c r="N18" s="23" t="s">
        <v>534</v>
      </c>
      <c r="O18" s="23" t="s">
        <v>77</v>
      </c>
      <c r="P18" s="53">
        <v>839</v>
      </c>
      <c r="Q18" s="24" t="s">
        <v>94</v>
      </c>
      <c r="R18" s="32">
        <v>1</v>
      </c>
      <c r="S18" s="47">
        <f t="shared" si="0"/>
        <v>1777211.6071428573</v>
      </c>
      <c r="T18" s="36">
        <f t="shared" si="1"/>
        <v>1777211.6071428573</v>
      </c>
      <c r="U18" s="36">
        <v>1990477</v>
      </c>
      <c r="V18" s="45"/>
      <c r="W18" s="24">
        <v>2014</v>
      </c>
      <c r="X18" s="51"/>
      <c r="AA18" s="1"/>
    </row>
    <row r="19" spans="1:27" ht="51.75">
      <c r="A19" s="34" t="s">
        <v>240</v>
      </c>
      <c r="B19" s="33" t="s">
        <v>322</v>
      </c>
      <c r="C19" s="88" t="s">
        <v>85</v>
      </c>
      <c r="D19" s="52" t="s">
        <v>456</v>
      </c>
      <c r="E19" s="39" t="s">
        <v>169</v>
      </c>
      <c r="F19" s="32"/>
      <c r="G19" s="32" t="s">
        <v>244</v>
      </c>
      <c r="H19" s="40">
        <v>0.2</v>
      </c>
      <c r="I19" s="41">
        <v>711000000</v>
      </c>
      <c r="J19" s="23" t="s">
        <v>230</v>
      </c>
      <c r="K19" s="23" t="s">
        <v>549</v>
      </c>
      <c r="L19" s="23" t="s">
        <v>92</v>
      </c>
      <c r="M19" s="23" t="s">
        <v>78</v>
      </c>
      <c r="N19" s="23" t="s">
        <v>534</v>
      </c>
      <c r="O19" s="23" t="s">
        <v>77</v>
      </c>
      <c r="P19" s="23">
        <v>796</v>
      </c>
      <c r="Q19" s="24" t="s">
        <v>93</v>
      </c>
      <c r="R19" s="32">
        <v>10</v>
      </c>
      <c r="S19" s="47">
        <f aca="true" t="shared" si="2" ref="S19:S29">T19/R19</f>
        <v>714.2857142857143</v>
      </c>
      <c r="T19" s="36">
        <f aca="true" t="shared" si="3" ref="T19:T28">U19/112*100</f>
        <v>7142.857142857143</v>
      </c>
      <c r="U19" s="36">
        <v>8000</v>
      </c>
      <c r="V19" s="45"/>
      <c r="W19" s="24">
        <v>2014</v>
      </c>
      <c r="X19" s="51"/>
      <c r="AA19" s="1"/>
    </row>
    <row r="20" spans="1:27" ht="51.75">
      <c r="A20" s="34" t="s">
        <v>241</v>
      </c>
      <c r="B20" s="32" t="s">
        <v>322</v>
      </c>
      <c r="C20" s="88" t="s">
        <v>67</v>
      </c>
      <c r="D20" s="23" t="s">
        <v>455</v>
      </c>
      <c r="E20" s="23" t="s">
        <v>68</v>
      </c>
      <c r="F20" s="32"/>
      <c r="G20" s="32" t="s">
        <v>244</v>
      </c>
      <c r="H20" s="40">
        <v>0.2</v>
      </c>
      <c r="I20" s="41">
        <v>711000000</v>
      </c>
      <c r="J20" s="23" t="s">
        <v>230</v>
      </c>
      <c r="K20" s="23" t="s">
        <v>549</v>
      </c>
      <c r="L20" s="23" t="s">
        <v>92</v>
      </c>
      <c r="M20" s="23" t="s">
        <v>78</v>
      </c>
      <c r="N20" s="23" t="s">
        <v>534</v>
      </c>
      <c r="O20" s="23" t="s">
        <v>77</v>
      </c>
      <c r="P20" s="23">
        <v>796</v>
      </c>
      <c r="Q20" s="24" t="s">
        <v>93</v>
      </c>
      <c r="R20" s="32">
        <v>4</v>
      </c>
      <c r="S20" s="47">
        <f t="shared" si="2"/>
        <v>12008.307015306169</v>
      </c>
      <c r="T20" s="36">
        <f t="shared" si="3"/>
        <v>48033.228061224676</v>
      </c>
      <c r="U20" s="36">
        <v>53797.21542857163</v>
      </c>
      <c r="V20" s="45"/>
      <c r="W20" s="24">
        <v>2014</v>
      </c>
      <c r="X20" s="51"/>
      <c r="AA20" s="1"/>
    </row>
    <row r="21" spans="1:27" ht="51.75">
      <c r="A21" s="34" t="s">
        <v>355</v>
      </c>
      <c r="B21" s="32" t="s">
        <v>322</v>
      </c>
      <c r="C21" s="88" t="s">
        <v>67</v>
      </c>
      <c r="D21" s="23" t="s">
        <v>454</v>
      </c>
      <c r="E21" s="23" t="s">
        <v>69</v>
      </c>
      <c r="F21" s="32"/>
      <c r="G21" s="32" t="s">
        <v>244</v>
      </c>
      <c r="H21" s="40">
        <v>0.2</v>
      </c>
      <c r="I21" s="41">
        <v>711000000</v>
      </c>
      <c r="J21" s="23" t="s">
        <v>230</v>
      </c>
      <c r="K21" s="23" t="s">
        <v>549</v>
      </c>
      <c r="L21" s="23" t="s">
        <v>92</v>
      </c>
      <c r="M21" s="23" t="s">
        <v>78</v>
      </c>
      <c r="N21" s="23" t="s">
        <v>534</v>
      </c>
      <c r="O21" s="23" t="s">
        <v>77</v>
      </c>
      <c r="P21" s="23">
        <v>796</v>
      </c>
      <c r="Q21" s="24" t="s">
        <v>93</v>
      </c>
      <c r="R21" s="32">
        <v>6</v>
      </c>
      <c r="S21" s="47">
        <f t="shared" si="2"/>
        <v>7360.07142857143</v>
      </c>
      <c r="T21" s="36">
        <f t="shared" si="3"/>
        <v>44160.42857142858</v>
      </c>
      <c r="U21" s="36">
        <v>49459.68000000001</v>
      </c>
      <c r="V21" s="45"/>
      <c r="W21" s="24">
        <v>2014</v>
      </c>
      <c r="X21" s="51"/>
      <c r="AA21" s="1"/>
    </row>
    <row r="22" spans="1:27" ht="51.75">
      <c r="A22" s="34" t="s">
        <v>356</v>
      </c>
      <c r="B22" s="32" t="s">
        <v>322</v>
      </c>
      <c r="C22" s="88" t="s">
        <v>67</v>
      </c>
      <c r="D22" s="23" t="s">
        <v>453</v>
      </c>
      <c r="E22" s="23" t="s">
        <v>70</v>
      </c>
      <c r="F22" s="32"/>
      <c r="G22" s="32" t="s">
        <v>244</v>
      </c>
      <c r="H22" s="40">
        <v>0.2</v>
      </c>
      <c r="I22" s="41">
        <v>711000000</v>
      </c>
      <c r="J22" s="23" t="s">
        <v>230</v>
      </c>
      <c r="K22" s="23" t="s">
        <v>549</v>
      </c>
      <c r="L22" s="23" t="s">
        <v>92</v>
      </c>
      <c r="M22" s="23" t="s">
        <v>78</v>
      </c>
      <c r="N22" s="23" t="s">
        <v>534</v>
      </c>
      <c r="O22" s="23" t="s">
        <v>77</v>
      </c>
      <c r="P22" s="23">
        <v>796</v>
      </c>
      <c r="Q22" s="24" t="s">
        <v>93</v>
      </c>
      <c r="R22" s="32">
        <v>5</v>
      </c>
      <c r="S22" s="47">
        <f t="shared" si="2"/>
        <v>6845.304528061225</v>
      </c>
      <c r="T22" s="36">
        <f t="shared" si="3"/>
        <v>34226.522640306124</v>
      </c>
      <c r="U22" s="36">
        <v>38333.705357142855</v>
      </c>
      <c r="V22" s="45"/>
      <c r="W22" s="24">
        <v>2014</v>
      </c>
      <c r="X22" s="51"/>
      <c r="AA22" s="1"/>
    </row>
    <row r="23" spans="1:27" ht="51.75">
      <c r="A23" s="34" t="s">
        <v>242</v>
      </c>
      <c r="B23" s="32" t="s">
        <v>322</v>
      </c>
      <c r="C23" s="88" t="s">
        <v>71</v>
      </c>
      <c r="D23" s="23" t="s">
        <v>452</v>
      </c>
      <c r="E23" s="23" t="s">
        <v>72</v>
      </c>
      <c r="F23" s="32"/>
      <c r="G23" s="32" t="s">
        <v>244</v>
      </c>
      <c r="H23" s="40">
        <v>0.2</v>
      </c>
      <c r="I23" s="41">
        <v>711000000</v>
      </c>
      <c r="J23" s="23" t="s">
        <v>230</v>
      </c>
      <c r="K23" s="23" t="s">
        <v>549</v>
      </c>
      <c r="L23" s="23" t="s">
        <v>92</v>
      </c>
      <c r="M23" s="23" t="s">
        <v>78</v>
      </c>
      <c r="N23" s="23" t="s">
        <v>534</v>
      </c>
      <c r="O23" s="23" t="s">
        <v>77</v>
      </c>
      <c r="P23" s="54" t="s">
        <v>370</v>
      </c>
      <c r="Q23" s="24" t="s">
        <v>340</v>
      </c>
      <c r="R23" s="32">
        <v>300</v>
      </c>
      <c r="S23" s="47">
        <f t="shared" si="2"/>
        <v>82.14365433673468</v>
      </c>
      <c r="T23" s="36">
        <f t="shared" si="3"/>
        <v>24643.096301020407</v>
      </c>
      <c r="U23" s="55">
        <v>27600.267857142855</v>
      </c>
      <c r="V23" s="45"/>
      <c r="W23" s="24">
        <v>2014</v>
      </c>
      <c r="X23" s="51"/>
      <c r="AA23" s="1"/>
    </row>
    <row r="24" spans="1:27" ht="51.75">
      <c r="A24" s="34" t="s">
        <v>357</v>
      </c>
      <c r="B24" s="32" t="s">
        <v>322</v>
      </c>
      <c r="C24" s="88" t="s">
        <v>73</v>
      </c>
      <c r="D24" s="23" t="s">
        <v>451</v>
      </c>
      <c r="E24" s="23" t="s">
        <v>74</v>
      </c>
      <c r="F24" s="32"/>
      <c r="G24" s="32" t="s">
        <v>244</v>
      </c>
      <c r="H24" s="40">
        <v>0.2</v>
      </c>
      <c r="I24" s="41">
        <v>711000000</v>
      </c>
      <c r="J24" s="23" t="s">
        <v>230</v>
      </c>
      <c r="K24" s="23" t="s">
        <v>549</v>
      </c>
      <c r="L24" s="23" t="s">
        <v>92</v>
      </c>
      <c r="M24" s="23" t="s">
        <v>78</v>
      </c>
      <c r="N24" s="23" t="s">
        <v>534</v>
      </c>
      <c r="O24" s="23" t="s">
        <v>77</v>
      </c>
      <c r="P24" s="23">
        <v>796</v>
      </c>
      <c r="Q24" s="24" t="s">
        <v>93</v>
      </c>
      <c r="R24" s="32">
        <v>100</v>
      </c>
      <c r="S24" s="47">
        <f t="shared" si="2"/>
        <v>45.635363520408156</v>
      </c>
      <c r="T24" s="36">
        <f t="shared" si="3"/>
        <v>4563.5363520408155</v>
      </c>
      <c r="U24" s="36">
        <v>5111.160714285714</v>
      </c>
      <c r="V24" s="45"/>
      <c r="W24" s="24">
        <v>2014</v>
      </c>
      <c r="X24" s="51"/>
      <c r="AA24" s="1"/>
    </row>
    <row r="25" spans="1:27" ht="51.75">
      <c r="A25" s="34" t="s">
        <v>243</v>
      </c>
      <c r="B25" s="32" t="s">
        <v>322</v>
      </c>
      <c r="C25" s="88" t="s">
        <v>71</v>
      </c>
      <c r="D25" s="23" t="s">
        <v>450</v>
      </c>
      <c r="E25" s="23" t="s">
        <v>341</v>
      </c>
      <c r="F25" s="32"/>
      <c r="G25" s="32" t="s">
        <v>244</v>
      </c>
      <c r="H25" s="40">
        <v>0.2</v>
      </c>
      <c r="I25" s="41">
        <v>711000000</v>
      </c>
      <c r="J25" s="23" t="s">
        <v>230</v>
      </c>
      <c r="K25" s="23" t="s">
        <v>549</v>
      </c>
      <c r="L25" s="23" t="s">
        <v>92</v>
      </c>
      <c r="M25" s="23" t="s">
        <v>78</v>
      </c>
      <c r="N25" s="23" t="s">
        <v>534</v>
      </c>
      <c r="O25" s="23" t="s">
        <v>77</v>
      </c>
      <c r="P25" s="54" t="s">
        <v>370</v>
      </c>
      <c r="Q25" s="24" t="s">
        <v>340</v>
      </c>
      <c r="R25" s="32">
        <v>80</v>
      </c>
      <c r="S25" s="47">
        <f t="shared" si="2"/>
        <v>385.71428571428567</v>
      </c>
      <c r="T25" s="36">
        <f t="shared" si="3"/>
        <v>30857.142857142855</v>
      </c>
      <c r="U25" s="36">
        <v>34560</v>
      </c>
      <c r="V25" s="45"/>
      <c r="W25" s="24">
        <v>2014</v>
      </c>
      <c r="X25" s="51"/>
      <c r="AA25" s="1"/>
    </row>
    <row r="26" spans="1:27" ht="51.75">
      <c r="A26" s="34" t="s">
        <v>358</v>
      </c>
      <c r="B26" s="32" t="s">
        <v>322</v>
      </c>
      <c r="C26" s="88" t="s">
        <v>71</v>
      </c>
      <c r="D26" s="23" t="s">
        <v>450</v>
      </c>
      <c r="E26" s="23" t="s">
        <v>342</v>
      </c>
      <c r="F26" s="32"/>
      <c r="G26" s="32" t="s">
        <v>244</v>
      </c>
      <c r="H26" s="40">
        <v>0.2</v>
      </c>
      <c r="I26" s="41">
        <v>711000000</v>
      </c>
      <c r="J26" s="23" t="s">
        <v>230</v>
      </c>
      <c r="K26" s="23" t="s">
        <v>549</v>
      </c>
      <c r="L26" s="23" t="s">
        <v>92</v>
      </c>
      <c r="M26" s="23" t="s">
        <v>78</v>
      </c>
      <c r="N26" s="23" t="s">
        <v>534</v>
      </c>
      <c r="O26" s="23" t="s">
        <v>77</v>
      </c>
      <c r="P26" s="54" t="s">
        <v>370</v>
      </c>
      <c r="Q26" s="24" t="s">
        <v>340</v>
      </c>
      <c r="R26" s="32">
        <v>60</v>
      </c>
      <c r="S26" s="47">
        <f t="shared" si="2"/>
        <v>516.0714285714287</v>
      </c>
      <c r="T26" s="36">
        <f t="shared" si="3"/>
        <v>30964.285714285717</v>
      </c>
      <c r="U26" s="36">
        <v>34680</v>
      </c>
      <c r="V26" s="45"/>
      <c r="W26" s="24">
        <v>2014</v>
      </c>
      <c r="X26" s="51"/>
      <c r="AA26" s="1"/>
    </row>
    <row r="27" spans="1:27" ht="51.75">
      <c r="A27" s="34" t="s">
        <v>359</v>
      </c>
      <c r="B27" s="32" t="s">
        <v>322</v>
      </c>
      <c r="C27" s="88" t="s">
        <v>71</v>
      </c>
      <c r="D27" s="23" t="s">
        <v>450</v>
      </c>
      <c r="E27" s="23" t="s">
        <v>343</v>
      </c>
      <c r="F27" s="32"/>
      <c r="G27" s="32" t="s">
        <v>244</v>
      </c>
      <c r="H27" s="40">
        <v>0.2</v>
      </c>
      <c r="I27" s="41">
        <v>711000000</v>
      </c>
      <c r="J27" s="23" t="s">
        <v>230</v>
      </c>
      <c r="K27" s="23" t="s">
        <v>549</v>
      </c>
      <c r="L27" s="23" t="s">
        <v>92</v>
      </c>
      <c r="M27" s="23" t="s">
        <v>78</v>
      </c>
      <c r="N27" s="23" t="s">
        <v>534</v>
      </c>
      <c r="O27" s="23" t="s">
        <v>77</v>
      </c>
      <c r="P27" s="54" t="s">
        <v>370</v>
      </c>
      <c r="Q27" s="24" t="s">
        <v>340</v>
      </c>
      <c r="R27" s="32">
        <v>40</v>
      </c>
      <c r="S27" s="47">
        <f t="shared" si="2"/>
        <v>736.6071428571429</v>
      </c>
      <c r="T27" s="36">
        <f t="shared" si="3"/>
        <v>29464.285714285717</v>
      </c>
      <c r="U27" s="36">
        <v>33000</v>
      </c>
      <c r="V27" s="45"/>
      <c r="W27" s="24">
        <v>2014</v>
      </c>
      <c r="X27" s="51"/>
      <c r="AA27" s="1"/>
    </row>
    <row r="28" spans="1:27" ht="51.75">
      <c r="A28" s="34" t="s">
        <v>245</v>
      </c>
      <c r="B28" s="32" t="s">
        <v>322</v>
      </c>
      <c r="C28" s="88" t="s">
        <v>67</v>
      </c>
      <c r="D28" s="23" t="s">
        <v>449</v>
      </c>
      <c r="E28" s="23" t="s">
        <v>75</v>
      </c>
      <c r="F28" s="32"/>
      <c r="G28" s="32" t="s">
        <v>244</v>
      </c>
      <c r="H28" s="40">
        <v>0.2</v>
      </c>
      <c r="I28" s="41">
        <v>711000000</v>
      </c>
      <c r="J28" s="23" t="s">
        <v>230</v>
      </c>
      <c r="K28" s="23" t="s">
        <v>549</v>
      </c>
      <c r="L28" s="23" t="s">
        <v>92</v>
      </c>
      <c r="M28" s="23" t="s">
        <v>78</v>
      </c>
      <c r="N28" s="23" t="s">
        <v>534</v>
      </c>
      <c r="O28" s="23" t="s">
        <v>77</v>
      </c>
      <c r="P28" s="23">
        <v>796</v>
      </c>
      <c r="Q28" s="24" t="s">
        <v>93</v>
      </c>
      <c r="R28" s="32">
        <v>5</v>
      </c>
      <c r="S28" s="47">
        <f t="shared" si="2"/>
        <v>638.75</v>
      </c>
      <c r="T28" s="36">
        <f t="shared" si="3"/>
        <v>3193.75</v>
      </c>
      <c r="U28" s="56">
        <v>3577</v>
      </c>
      <c r="V28" s="45"/>
      <c r="W28" s="24">
        <v>2014</v>
      </c>
      <c r="X28" s="51"/>
      <c r="AA28" s="1"/>
    </row>
    <row r="29" spans="1:27" ht="51.75">
      <c r="A29" s="34" t="s">
        <v>246</v>
      </c>
      <c r="B29" s="32" t="s">
        <v>322</v>
      </c>
      <c r="C29" s="88" t="s">
        <v>67</v>
      </c>
      <c r="D29" s="23" t="s">
        <v>448</v>
      </c>
      <c r="E29" s="23" t="s">
        <v>344</v>
      </c>
      <c r="F29" s="32"/>
      <c r="G29" s="32" t="s">
        <v>244</v>
      </c>
      <c r="H29" s="40">
        <v>0.2</v>
      </c>
      <c r="I29" s="41">
        <v>711000000</v>
      </c>
      <c r="J29" s="23" t="s">
        <v>230</v>
      </c>
      <c r="K29" s="23" t="s">
        <v>549</v>
      </c>
      <c r="L29" s="23" t="s">
        <v>92</v>
      </c>
      <c r="M29" s="23" t="s">
        <v>78</v>
      </c>
      <c r="N29" s="23" t="s">
        <v>534</v>
      </c>
      <c r="O29" s="23" t="s">
        <v>77</v>
      </c>
      <c r="P29" s="23">
        <v>796</v>
      </c>
      <c r="Q29" s="24" t="s">
        <v>93</v>
      </c>
      <c r="R29" s="32">
        <v>5</v>
      </c>
      <c r="S29" s="47">
        <f t="shared" si="2"/>
        <v>4265.178571428572</v>
      </c>
      <c r="T29" s="36">
        <f>U29/112*100</f>
        <v>21325.89285714286</v>
      </c>
      <c r="U29" s="36">
        <v>23885</v>
      </c>
      <c r="V29" s="45"/>
      <c r="W29" s="24">
        <v>2014</v>
      </c>
      <c r="X29" s="51"/>
      <c r="AA29" s="1"/>
    </row>
    <row r="30" spans="1:27" ht="51.75">
      <c r="A30" s="34" t="s">
        <v>247</v>
      </c>
      <c r="B30" s="32" t="s">
        <v>322</v>
      </c>
      <c r="C30" s="88" t="s">
        <v>67</v>
      </c>
      <c r="D30" s="23" t="s">
        <v>447</v>
      </c>
      <c r="E30" s="23" t="s">
        <v>345</v>
      </c>
      <c r="F30" s="32"/>
      <c r="G30" s="32" t="s">
        <v>244</v>
      </c>
      <c r="H30" s="40">
        <v>0.2</v>
      </c>
      <c r="I30" s="41">
        <v>711000000</v>
      </c>
      <c r="J30" s="23" t="s">
        <v>230</v>
      </c>
      <c r="K30" s="23" t="s">
        <v>549</v>
      </c>
      <c r="L30" s="23" t="s">
        <v>92</v>
      </c>
      <c r="M30" s="23" t="s">
        <v>78</v>
      </c>
      <c r="N30" s="23" t="s">
        <v>534</v>
      </c>
      <c r="O30" s="23" t="s">
        <v>77</v>
      </c>
      <c r="P30" s="23">
        <v>796</v>
      </c>
      <c r="Q30" s="24" t="s">
        <v>93</v>
      </c>
      <c r="R30" s="32">
        <v>4</v>
      </c>
      <c r="S30" s="42">
        <f>T30/R30</f>
        <v>15117.857142857141</v>
      </c>
      <c r="T30" s="36">
        <f>U30/112*100</f>
        <v>60471.428571428565</v>
      </c>
      <c r="U30" s="36">
        <v>67728</v>
      </c>
      <c r="V30" s="45"/>
      <c r="W30" s="24">
        <v>2014</v>
      </c>
      <c r="X30" s="51"/>
      <c r="AA30" s="1"/>
    </row>
    <row r="31" spans="1:27" ht="51.75">
      <c r="A31" s="34" t="s">
        <v>248</v>
      </c>
      <c r="B31" s="33" t="s">
        <v>322</v>
      </c>
      <c r="C31" s="88" t="s">
        <v>330</v>
      </c>
      <c r="D31" s="48" t="s">
        <v>440</v>
      </c>
      <c r="E31" s="32" t="s">
        <v>329</v>
      </c>
      <c r="F31" s="32"/>
      <c r="G31" s="32" t="s">
        <v>244</v>
      </c>
      <c r="H31" s="40">
        <v>0.2</v>
      </c>
      <c r="I31" s="41">
        <v>711000000</v>
      </c>
      <c r="J31" s="23" t="s">
        <v>230</v>
      </c>
      <c r="K31" s="23" t="s">
        <v>549</v>
      </c>
      <c r="L31" s="23" t="s">
        <v>92</v>
      </c>
      <c r="M31" s="23" t="s">
        <v>78</v>
      </c>
      <c r="N31" s="23" t="s">
        <v>534</v>
      </c>
      <c r="O31" s="23" t="s">
        <v>77</v>
      </c>
      <c r="P31" s="23">
        <v>796</v>
      </c>
      <c r="Q31" s="24" t="s">
        <v>93</v>
      </c>
      <c r="R31" s="32">
        <v>12</v>
      </c>
      <c r="S31" s="47">
        <f aca="true" t="shared" si="4" ref="S31:S60">T31/R31</f>
        <v>17120</v>
      </c>
      <c r="T31" s="36">
        <f aca="true" t="shared" si="5" ref="T31:T36">U31/112*100</f>
        <v>205440</v>
      </c>
      <c r="U31" s="36">
        <v>230092.80000000002</v>
      </c>
      <c r="V31" s="45"/>
      <c r="W31" s="24">
        <v>2014</v>
      </c>
      <c r="X31" s="24"/>
      <c r="Y31" s="28"/>
      <c r="AA31" s="1"/>
    </row>
    <row r="32" spans="1:27" ht="51.75">
      <c r="A32" s="34" t="s">
        <v>249</v>
      </c>
      <c r="B32" s="33" t="s">
        <v>322</v>
      </c>
      <c r="C32" s="88" t="s">
        <v>330</v>
      </c>
      <c r="D32" s="48" t="s">
        <v>446</v>
      </c>
      <c r="E32" s="32" t="s">
        <v>107</v>
      </c>
      <c r="F32" s="32"/>
      <c r="G32" s="32" t="s">
        <v>244</v>
      </c>
      <c r="H32" s="40">
        <v>0.2</v>
      </c>
      <c r="I32" s="41">
        <v>711000000</v>
      </c>
      <c r="J32" s="23" t="s">
        <v>230</v>
      </c>
      <c r="K32" s="23" t="s">
        <v>549</v>
      </c>
      <c r="L32" s="23" t="s">
        <v>92</v>
      </c>
      <c r="M32" s="23" t="s">
        <v>78</v>
      </c>
      <c r="N32" s="23" t="s">
        <v>534</v>
      </c>
      <c r="O32" s="23" t="s">
        <v>77</v>
      </c>
      <c r="P32" s="23">
        <v>796</v>
      </c>
      <c r="Q32" s="24" t="s">
        <v>93</v>
      </c>
      <c r="R32" s="32">
        <v>4</v>
      </c>
      <c r="S32" s="47">
        <f t="shared" si="4"/>
        <v>32100</v>
      </c>
      <c r="T32" s="36">
        <f t="shared" si="5"/>
        <v>128400</v>
      </c>
      <c r="U32" s="36">
        <v>143808</v>
      </c>
      <c r="V32" s="45"/>
      <c r="W32" s="24">
        <v>2014</v>
      </c>
      <c r="X32" s="24"/>
      <c r="Y32" s="28"/>
      <c r="AA32" s="1"/>
    </row>
    <row r="33" spans="1:27" ht="51.75">
      <c r="A33" s="34" t="s">
        <v>250</v>
      </c>
      <c r="B33" s="33" t="s">
        <v>322</v>
      </c>
      <c r="C33" s="88" t="s">
        <v>330</v>
      </c>
      <c r="D33" s="48" t="s">
        <v>439</v>
      </c>
      <c r="E33" s="32" t="s">
        <v>97</v>
      </c>
      <c r="F33" s="32"/>
      <c r="G33" s="32" t="s">
        <v>244</v>
      </c>
      <c r="H33" s="40">
        <v>0.2</v>
      </c>
      <c r="I33" s="41">
        <v>711000000</v>
      </c>
      <c r="J33" s="23" t="s">
        <v>230</v>
      </c>
      <c r="K33" s="23" t="s">
        <v>549</v>
      </c>
      <c r="L33" s="23" t="s">
        <v>92</v>
      </c>
      <c r="M33" s="23" t="s">
        <v>78</v>
      </c>
      <c r="N33" s="23" t="s">
        <v>534</v>
      </c>
      <c r="O33" s="23" t="s">
        <v>77</v>
      </c>
      <c r="P33" s="23">
        <v>796</v>
      </c>
      <c r="Q33" s="24" t="s">
        <v>93</v>
      </c>
      <c r="R33" s="32">
        <v>5</v>
      </c>
      <c r="S33" s="47">
        <f t="shared" si="4"/>
        <v>78109.82142857143</v>
      </c>
      <c r="T33" s="36">
        <f t="shared" si="5"/>
        <v>390549.10714285716</v>
      </c>
      <c r="U33" s="36">
        <v>437415</v>
      </c>
      <c r="V33" s="45"/>
      <c r="W33" s="24">
        <v>2014</v>
      </c>
      <c r="X33" s="24"/>
      <c r="Y33" s="28"/>
      <c r="AA33" s="1"/>
    </row>
    <row r="34" spans="1:27" ht="51.75">
      <c r="A34" s="34" t="s">
        <v>251</v>
      </c>
      <c r="B34" s="33" t="s">
        <v>322</v>
      </c>
      <c r="C34" s="88" t="s">
        <v>330</v>
      </c>
      <c r="D34" s="48" t="s">
        <v>445</v>
      </c>
      <c r="E34" s="32" t="s">
        <v>98</v>
      </c>
      <c r="F34" s="32"/>
      <c r="G34" s="32" t="s">
        <v>244</v>
      </c>
      <c r="H34" s="40">
        <v>0.2</v>
      </c>
      <c r="I34" s="41">
        <v>711000000</v>
      </c>
      <c r="J34" s="23" t="s">
        <v>230</v>
      </c>
      <c r="K34" s="23" t="s">
        <v>549</v>
      </c>
      <c r="L34" s="23" t="s">
        <v>92</v>
      </c>
      <c r="M34" s="23" t="s">
        <v>78</v>
      </c>
      <c r="N34" s="23" t="s">
        <v>534</v>
      </c>
      <c r="O34" s="23" t="s">
        <v>77</v>
      </c>
      <c r="P34" s="23">
        <v>796</v>
      </c>
      <c r="Q34" s="24" t="s">
        <v>93</v>
      </c>
      <c r="R34" s="32">
        <v>1</v>
      </c>
      <c r="S34" s="47">
        <f t="shared" si="4"/>
        <v>12840</v>
      </c>
      <c r="T34" s="36">
        <f t="shared" si="5"/>
        <v>12840</v>
      </c>
      <c r="U34" s="36">
        <v>14380.800000000001</v>
      </c>
      <c r="V34" s="45"/>
      <c r="W34" s="24">
        <v>2014</v>
      </c>
      <c r="X34" s="24"/>
      <c r="Y34" s="28"/>
      <c r="AA34" s="1"/>
    </row>
    <row r="35" spans="1:27" ht="51.75">
      <c r="A35" s="34" t="s">
        <v>252</v>
      </c>
      <c r="B35" s="33" t="s">
        <v>322</v>
      </c>
      <c r="C35" s="88" t="s">
        <v>330</v>
      </c>
      <c r="D35" s="48" t="s">
        <v>444</v>
      </c>
      <c r="E35" s="32" t="s">
        <v>99</v>
      </c>
      <c r="F35" s="32"/>
      <c r="G35" s="32" t="s">
        <v>244</v>
      </c>
      <c r="H35" s="40">
        <v>0.2</v>
      </c>
      <c r="I35" s="41">
        <v>711000000</v>
      </c>
      <c r="J35" s="23" t="s">
        <v>230</v>
      </c>
      <c r="K35" s="23" t="s">
        <v>549</v>
      </c>
      <c r="L35" s="23" t="s">
        <v>92</v>
      </c>
      <c r="M35" s="23" t="s">
        <v>78</v>
      </c>
      <c r="N35" s="23" t="s">
        <v>534</v>
      </c>
      <c r="O35" s="23" t="s">
        <v>77</v>
      </c>
      <c r="P35" s="23">
        <v>796</v>
      </c>
      <c r="Q35" s="24" t="s">
        <v>93</v>
      </c>
      <c r="R35" s="32">
        <v>12</v>
      </c>
      <c r="S35" s="47">
        <f t="shared" si="4"/>
        <v>13910.000000000002</v>
      </c>
      <c r="T35" s="36">
        <f t="shared" si="5"/>
        <v>166920.00000000003</v>
      </c>
      <c r="U35" s="36">
        <v>186950.40000000002</v>
      </c>
      <c r="V35" s="45"/>
      <c r="W35" s="24">
        <v>2014</v>
      </c>
      <c r="X35" s="24"/>
      <c r="Y35" s="28"/>
      <c r="AA35" s="1"/>
    </row>
    <row r="36" spans="1:27" ht="51.75">
      <c r="A36" s="34" t="s">
        <v>253</v>
      </c>
      <c r="B36" s="33" t="s">
        <v>322</v>
      </c>
      <c r="C36" s="88" t="s">
        <v>330</v>
      </c>
      <c r="D36" s="48" t="s">
        <v>443</v>
      </c>
      <c r="E36" s="32" t="s">
        <v>100</v>
      </c>
      <c r="F36" s="32"/>
      <c r="G36" s="32" t="s">
        <v>244</v>
      </c>
      <c r="H36" s="40">
        <v>0.2</v>
      </c>
      <c r="I36" s="41">
        <v>711000000</v>
      </c>
      <c r="J36" s="23" t="s">
        <v>230</v>
      </c>
      <c r="K36" s="23" t="s">
        <v>549</v>
      </c>
      <c r="L36" s="23" t="s">
        <v>92</v>
      </c>
      <c r="M36" s="23" t="s">
        <v>78</v>
      </c>
      <c r="N36" s="23" t="s">
        <v>534</v>
      </c>
      <c r="O36" s="23" t="s">
        <v>77</v>
      </c>
      <c r="P36" s="23">
        <v>796</v>
      </c>
      <c r="Q36" s="24" t="s">
        <v>93</v>
      </c>
      <c r="R36" s="32">
        <v>16</v>
      </c>
      <c r="S36" s="47">
        <f t="shared" si="4"/>
        <v>12305.000000000002</v>
      </c>
      <c r="T36" s="36">
        <f t="shared" si="5"/>
        <v>196880.00000000003</v>
      </c>
      <c r="U36" s="36">
        <v>220505.60000000003</v>
      </c>
      <c r="V36" s="45"/>
      <c r="W36" s="24">
        <v>2014</v>
      </c>
      <c r="X36" s="24"/>
      <c r="Y36" s="28"/>
      <c r="AA36" s="1"/>
    </row>
    <row r="37" spans="1:27" ht="51.75">
      <c r="A37" s="34" t="s">
        <v>254</v>
      </c>
      <c r="B37" s="33" t="s">
        <v>322</v>
      </c>
      <c r="C37" s="88" t="s">
        <v>330</v>
      </c>
      <c r="D37" s="48" t="s">
        <v>442</v>
      </c>
      <c r="E37" s="32" t="s">
        <v>101</v>
      </c>
      <c r="F37" s="32"/>
      <c r="G37" s="32" t="s">
        <v>244</v>
      </c>
      <c r="H37" s="40">
        <v>0.2</v>
      </c>
      <c r="I37" s="41">
        <v>711000000</v>
      </c>
      <c r="J37" s="23" t="s">
        <v>230</v>
      </c>
      <c r="K37" s="23" t="s">
        <v>549</v>
      </c>
      <c r="L37" s="23" t="s">
        <v>92</v>
      </c>
      <c r="M37" s="23" t="s">
        <v>78</v>
      </c>
      <c r="N37" s="23" t="s">
        <v>534</v>
      </c>
      <c r="O37" s="23" t="s">
        <v>77</v>
      </c>
      <c r="P37" s="23">
        <v>796</v>
      </c>
      <c r="Q37" s="24" t="s">
        <v>93</v>
      </c>
      <c r="R37" s="32">
        <v>6</v>
      </c>
      <c r="S37" s="47">
        <f t="shared" si="4"/>
        <v>12840</v>
      </c>
      <c r="T37" s="36">
        <f aca="true" t="shared" si="6" ref="T37:T70">U37/112*100</f>
        <v>77040</v>
      </c>
      <c r="U37" s="36">
        <v>86284.8</v>
      </c>
      <c r="V37" s="45"/>
      <c r="W37" s="24">
        <v>2014</v>
      </c>
      <c r="X37" s="24"/>
      <c r="Y37" s="28"/>
      <c r="AA37" s="1"/>
    </row>
    <row r="38" spans="1:27" ht="51.75">
      <c r="A38" s="34" t="s">
        <v>255</v>
      </c>
      <c r="B38" s="33" t="s">
        <v>322</v>
      </c>
      <c r="C38" s="88" t="s">
        <v>330</v>
      </c>
      <c r="D38" s="48" t="s">
        <v>441</v>
      </c>
      <c r="E38" s="32" t="s">
        <v>102</v>
      </c>
      <c r="F38" s="32"/>
      <c r="G38" s="32" t="s">
        <v>244</v>
      </c>
      <c r="H38" s="40">
        <v>0.2</v>
      </c>
      <c r="I38" s="41">
        <v>711000000</v>
      </c>
      <c r="J38" s="23" t="s">
        <v>230</v>
      </c>
      <c r="K38" s="23" t="s">
        <v>549</v>
      </c>
      <c r="L38" s="23" t="s">
        <v>92</v>
      </c>
      <c r="M38" s="23" t="s">
        <v>78</v>
      </c>
      <c r="N38" s="23" t="s">
        <v>534</v>
      </c>
      <c r="O38" s="23" t="s">
        <v>77</v>
      </c>
      <c r="P38" s="23">
        <v>796</v>
      </c>
      <c r="Q38" s="24" t="s">
        <v>93</v>
      </c>
      <c r="R38" s="32">
        <v>1</v>
      </c>
      <c r="S38" s="47">
        <f t="shared" si="4"/>
        <v>16050</v>
      </c>
      <c r="T38" s="36">
        <f t="shared" si="6"/>
        <v>16050</v>
      </c>
      <c r="U38" s="36">
        <v>17976</v>
      </c>
      <c r="V38" s="45"/>
      <c r="W38" s="24">
        <v>2014</v>
      </c>
      <c r="X38" s="24"/>
      <c r="Y38" s="28"/>
      <c r="AA38" s="1"/>
    </row>
    <row r="39" spans="1:27" ht="51.75">
      <c r="A39" s="34" t="s">
        <v>256</v>
      </c>
      <c r="B39" s="33" t="s">
        <v>322</v>
      </c>
      <c r="C39" s="88" t="s">
        <v>330</v>
      </c>
      <c r="D39" s="48" t="s">
        <v>442</v>
      </c>
      <c r="E39" s="32" t="s">
        <v>103</v>
      </c>
      <c r="F39" s="32"/>
      <c r="G39" s="32" t="s">
        <v>244</v>
      </c>
      <c r="H39" s="40">
        <v>0.2</v>
      </c>
      <c r="I39" s="41">
        <v>711000000</v>
      </c>
      <c r="J39" s="23" t="s">
        <v>230</v>
      </c>
      <c r="K39" s="23" t="s">
        <v>549</v>
      </c>
      <c r="L39" s="23" t="s">
        <v>92</v>
      </c>
      <c r="M39" s="23" t="s">
        <v>78</v>
      </c>
      <c r="N39" s="23" t="s">
        <v>534</v>
      </c>
      <c r="O39" s="23" t="s">
        <v>77</v>
      </c>
      <c r="P39" s="23">
        <v>796</v>
      </c>
      <c r="Q39" s="24" t="s">
        <v>93</v>
      </c>
      <c r="R39" s="32">
        <v>4</v>
      </c>
      <c r="S39" s="47">
        <f t="shared" si="4"/>
        <v>14980.000000000002</v>
      </c>
      <c r="T39" s="36">
        <f t="shared" si="6"/>
        <v>59920.00000000001</v>
      </c>
      <c r="U39" s="36">
        <v>67110.40000000001</v>
      </c>
      <c r="V39" s="45"/>
      <c r="W39" s="24">
        <v>2014</v>
      </c>
      <c r="X39" s="24"/>
      <c r="Y39" s="28"/>
      <c r="AA39" s="1"/>
    </row>
    <row r="40" spans="1:27" ht="51.75">
      <c r="A40" s="34" t="s">
        <v>257</v>
      </c>
      <c r="B40" s="33" t="s">
        <v>322</v>
      </c>
      <c r="C40" s="88" t="s">
        <v>330</v>
      </c>
      <c r="D40" s="48" t="s">
        <v>441</v>
      </c>
      <c r="E40" s="32" t="s">
        <v>104</v>
      </c>
      <c r="F40" s="32"/>
      <c r="G40" s="32" t="s">
        <v>244</v>
      </c>
      <c r="H40" s="40">
        <v>0.2</v>
      </c>
      <c r="I40" s="41">
        <v>711000000</v>
      </c>
      <c r="J40" s="23" t="s">
        <v>230</v>
      </c>
      <c r="K40" s="23" t="s">
        <v>549</v>
      </c>
      <c r="L40" s="23" t="s">
        <v>92</v>
      </c>
      <c r="M40" s="23" t="s">
        <v>78</v>
      </c>
      <c r="N40" s="23" t="s">
        <v>534</v>
      </c>
      <c r="O40" s="23" t="s">
        <v>77</v>
      </c>
      <c r="P40" s="23">
        <v>796</v>
      </c>
      <c r="Q40" s="24" t="s">
        <v>93</v>
      </c>
      <c r="R40" s="32">
        <v>1</v>
      </c>
      <c r="S40" s="47">
        <f t="shared" si="4"/>
        <v>18190.000000000004</v>
      </c>
      <c r="T40" s="36">
        <f aca="true" t="shared" si="7" ref="T40:T49">U40/112*100</f>
        <v>18190.000000000004</v>
      </c>
      <c r="U40" s="36">
        <v>20372.800000000003</v>
      </c>
      <c r="V40" s="45"/>
      <c r="W40" s="24">
        <v>2014</v>
      </c>
      <c r="X40" s="24"/>
      <c r="Y40" s="28"/>
      <c r="AA40" s="1"/>
    </row>
    <row r="41" spans="1:27" ht="51.75">
      <c r="A41" s="34" t="s">
        <v>258</v>
      </c>
      <c r="B41" s="33" t="s">
        <v>322</v>
      </c>
      <c r="C41" s="88" t="s">
        <v>330</v>
      </c>
      <c r="D41" s="48" t="s">
        <v>440</v>
      </c>
      <c r="E41" s="32" t="s">
        <v>346</v>
      </c>
      <c r="F41" s="32"/>
      <c r="G41" s="32" t="s">
        <v>244</v>
      </c>
      <c r="H41" s="40">
        <v>0.2</v>
      </c>
      <c r="I41" s="41">
        <v>711000000</v>
      </c>
      <c r="J41" s="23" t="s">
        <v>230</v>
      </c>
      <c r="K41" s="23" t="s">
        <v>549</v>
      </c>
      <c r="L41" s="23" t="s">
        <v>92</v>
      </c>
      <c r="M41" s="23" t="s">
        <v>78</v>
      </c>
      <c r="N41" s="23" t="s">
        <v>534</v>
      </c>
      <c r="O41" s="23" t="s">
        <v>77</v>
      </c>
      <c r="P41" s="23">
        <v>796</v>
      </c>
      <c r="Q41" s="24" t="s">
        <v>93</v>
      </c>
      <c r="R41" s="32">
        <v>5</v>
      </c>
      <c r="S41" s="47">
        <f aca="true" t="shared" si="8" ref="S41:S49">T41/R41</f>
        <v>17120</v>
      </c>
      <c r="T41" s="36">
        <f t="shared" si="7"/>
        <v>85600</v>
      </c>
      <c r="U41" s="36">
        <v>95872</v>
      </c>
      <c r="V41" s="45"/>
      <c r="W41" s="24">
        <v>2014</v>
      </c>
      <c r="X41" s="24"/>
      <c r="Y41" s="28"/>
      <c r="AA41" s="1"/>
    </row>
    <row r="42" spans="1:27" ht="51.75">
      <c r="A42" s="34" t="s">
        <v>259</v>
      </c>
      <c r="B42" s="33" t="s">
        <v>322</v>
      </c>
      <c r="C42" s="88" t="s">
        <v>330</v>
      </c>
      <c r="D42" s="48" t="s">
        <v>440</v>
      </c>
      <c r="E42" s="32" t="s">
        <v>347</v>
      </c>
      <c r="F42" s="32"/>
      <c r="G42" s="32" t="s">
        <v>244</v>
      </c>
      <c r="H42" s="40">
        <v>0.2</v>
      </c>
      <c r="I42" s="41">
        <v>711000000</v>
      </c>
      <c r="J42" s="23" t="s">
        <v>230</v>
      </c>
      <c r="K42" s="23" t="s">
        <v>549</v>
      </c>
      <c r="L42" s="23" t="s">
        <v>92</v>
      </c>
      <c r="M42" s="23" t="s">
        <v>78</v>
      </c>
      <c r="N42" s="23" t="s">
        <v>534</v>
      </c>
      <c r="O42" s="23" t="s">
        <v>77</v>
      </c>
      <c r="P42" s="23">
        <v>796</v>
      </c>
      <c r="Q42" s="24" t="s">
        <v>93</v>
      </c>
      <c r="R42" s="32">
        <v>4</v>
      </c>
      <c r="S42" s="47">
        <f t="shared" si="8"/>
        <v>16935.714285714286</v>
      </c>
      <c r="T42" s="36">
        <f t="shared" si="7"/>
        <v>67742.85714285714</v>
      </c>
      <c r="U42" s="36">
        <v>75872</v>
      </c>
      <c r="V42" s="45"/>
      <c r="W42" s="24">
        <v>2014</v>
      </c>
      <c r="X42" s="24"/>
      <c r="Y42" s="28"/>
      <c r="AA42" s="1"/>
    </row>
    <row r="43" spans="1:27" ht="51.75">
      <c r="A43" s="34" t="s">
        <v>260</v>
      </c>
      <c r="B43" s="33" t="s">
        <v>322</v>
      </c>
      <c r="C43" s="88" t="s">
        <v>330</v>
      </c>
      <c r="D43" s="48" t="s">
        <v>440</v>
      </c>
      <c r="E43" s="32" t="s">
        <v>348</v>
      </c>
      <c r="F43" s="32"/>
      <c r="G43" s="32" t="s">
        <v>244</v>
      </c>
      <c r="H43" s="40">
        <v>0.2</v>
      </c>
      <c r="I43" s="41">
        <v>711000000</v>
      </c>
      <c r="J43" s="23" t="s">
        <v>230</v>
      </c>
      <c r="K43" s="23" t="s">
        <v>549</v>
      </c>
      <c r="L43" s="23" t="s">
        <v>92</v>
      </c>
      <c r="M43" s="23" t="s">
        <v>78</v>
      </c>
      <c r="N43" s="23" t="s">
        <v>534</v>
      </c>
      <c r="O43" s="23" t="s">
        <v>77</v>
      </c>
      <c r="P43" s="23">
        <v>796</v>
      </c>
      <c r="Q43" s="24" t="s">
        <v>93</v>
      </c>
      <c r="R43" s="32">
        <v>5</v>
      </c>
      <c r="S43" s="47">
        <f t="shared" si="8"/>
        <v>17000.535714285714</v>
      </c>
      <c r="T43" s="36">
        <f t="shared" si="7"/>
        <v>85002.67857142857</v>
      </c>
      <c r="U43" s="36">
        <v>95203</v>
      </c>
      <c r="V43" s="45"/>
      <c r="W43" s="24">
        <v>2014</v>
      </c>
      <c r="X43" s="24"/>
      <c r="Y43" s="28"/>
      <c r="AA43" s="1"/>
    </row>
    <row r="44" spans="1:27" ht="51.75">
      <c r="A44" s="34" t="s">
        <v>261</v>
      </c>
      <c r="B44" s="33" t="s">
        <v>322</v>
      </c>
      <c r="C44" s="88" t="s">
        <v>330</v>
      </c>
      <c r="D44" s="48" t="s">
        <v>439</v>
      </c>
      <c r="E44" s="32" t="s">
        <v>105</v>
      </c>
      <c r="F44" s="32"/>
      <c r="G44" s="32" t="s">
        <v>244</v>
      </c>
      <c r="H44" s="40">
        <v>0.2</v>
      </c>
      <c r="I44" s="41">
        <v>711000000</v>
      </c>
      <c r="J44" s="23" t="s">
        <v>230</v>
      </c>
      <c r="K44" s="23" t="s">
        <v>549</v>
      </c>
      <c r="L44" s="23" t="s">
        <v>92</v>
      </c>
      <c r="M44" s="23" t="s">
        <v>78</v>
      </c>
      <c r="N44" s="23" t="s">
        <v>534</v>
      </c>
      <c r="O44" s="23" t="s">
        <v>77</v>
      </c>
      <c r="P44" s="23">
        <v>796</v>
      </c>
      <c r="Q44" s="24" t="s">
        <v>93</v>
      </c>
      <c r="R44" s="32">
        <v>8</v>
      </c>
      <c r="S44" s="47">
        <f t="shared" si="8"/>
        <v>53348.21428571429</v>
      </c>
      <c r="T44" s="36">
        <f t="shared" si="7"/>
        <v>426785.7142857143</v>
      </c>
      <c r="U44" s="36">
        <v>478000</v>
      </c>
      <c r="V44" s="45"/>
      <c r="W44" s="24">
        <v>2014</v>
      </c>
      <c r="X44" s="24"/>
      <c r="Y44" s="28"/>
      <c r="AA44" s="1"/>
    </row>
    <row r="45" spans="1:27" ht="51.75">
      <c r="A45" s="34" t="s">
        <v>262</v>
      </c>
      <c r="B45" s="33" t="s">
        <v>322</v>
      </c>
      <c r="C45" s="88" t="s">
        <v>330</v>
      </c>
      <c r="D45" s="48" t="s">
        <v>438</v>
      </c>
      <c r="E45" s="32" t="s">
        <v>96</v>
      </c>
      <c r="F45" s="32"/>
      <c r="G45" s="32" t="s">
        <v>244</v>
      </c>
      <c r="H45" s="40">
        <v>0.2</v>
      </c>
      <c r="I45" s="41">
        <v>711000000</v>
      </c>
      <c r="J45" s="23" t="s">
        <v>230</v>
      </c>
      <c r="K45" s="23" t="s">
        <v>549</v>
      </c>
      <c r="L45" s="23" t="s">
        <v>92</v>
      </c>
      <c r="M45" s="23" t="s">
        <v>78</v>
      </c>
      <c r="N45" s="23" t="s">
        <v>534</v>
      </c>
      <c r="O45" s="23" t="s">
        <v>77</v>
      </c>
      <c r="P45" s="23">
        <v>796</v>
      </c>
      <c r="Q45" s="24" t="s">
        <v>93</v>
      </c>
      <c r="R45" s="32">
        <v>2</v>
      </c>
      <c r="S45" s="47">
        <f t="shared" si="8"/>
        <v>12840</v>
      </c>
      <c r="T45" s="36">
        <f t="shared" si="7"/>
        <v>25680</v>
      </c>
      <c r="U45" s="36">
        <v>28761.600000000002</v>
      </c>
      <c r="V45" s="45"/>
      <c r="W45" s="24">
        <v>2014</v>
      </c>
      <c r="X45" s="24"/>
      <c r="Y45" s="28"/>
      <c r="AA45" s="1"/>
    </row>
    <row r="46" spans="1:27" ht="51.75">
      <c r="A46" s="34" t="s">
        <v>263</v>
      </c>
      <c r="B46" s="33" t="s">
        <v>322</v>
      </c>
      <c r="C46" s="88" t="s">
        <v>330</v>
      </c>
      <c r="D46" s="48" t="s">
        <v>349</v>
      </c>
      <c r="E46" s="32" t="s">
        <v>352</v>
      </c>
      <c r="F46" s="32"/>
      <c r="G46" s="32" t="s">
        <v>244</v>
      </c>
      <c r="H46" s="40">
        <v>0.2</v>
      </c>
      <c r="I46" s="41">
        <v>711000000</v>
      </c>
      <c r="J46" s="23" t="s">
        <v>230</v>
      </c>
      <c r="K46" s="23" t="s">
        <v>549</v>
      </c>
      <c r="L46" s="23" t="s">
        <v>92</v>
      </c>
      <c r="M46" s="23" t="s">
        <v>78</v>
      </c>
      <c r="N46" s="23" t="s">
        <v>534</v>
      </c>
      <c r="O46" s="23" t="s">
        <v>77</v>
      </c>
      <c r="P46" s="23">
        <v>796</v>
      </c>
      <c r="Q46" s="24" t="s">
        <v>93</v>
      </c>
      <c r="R46" s="32">
        <v>20</v>
      </c>
      <c r="S46" s="47">
        <f t="shared" si="8"/>
        <v>13000</v>
      </c>
      <c r="T46" s="36">
        <f t="shared" si="7"/>
        <v>260000</v>
      </c>
      <c r="U46" s="36">
        <v>291200</v>
      </c>
      <c r="V46" s="45"/>
      <c r="W46" s="24">
        <v>2014</v>
      </c>
      <c r="X46" s="24"/>
      <c r="Y46" s="28"/>
      <c r="AA46" s="1"/>
    </row>
    <row r="47" spans="1:27" ht="51.75">
      <c r="A47" s="34" t="s">
        <v>264</v>
      </c>
      <c r="B47" s="33" t="s">
        <v>322</v>
      </c>
      <c r="C47" s="88" t="s">
        <v>330</v>
      </c>
      <c r="D47" s="48" t="s">
        <v>437</v>
      </c>
      <c r="E47" s="32" t="s">
        <v>106</v>
      </c>
      <c r="F47" s="32"/>
      <c r="G47" s="32" t="s">
        <v>244</v>
      </c>
      <c r="H47" s="40">
        <v>0.2</v>
      </c>
      <c r="I47" s="41">
        <v>711000000</v>
      </c>
      <c r="J47" s="23" t="s">
        <v>230</v>
      </c>
      <c r="K47" s="23" t="s">
        <v>549</v>
      </c>
      <c r="L47" s="23" t="s">
        <v>92</v>
      </c>
      <c r="M47" s="23" t="s">
        <v>78</v>
      </c>
      <c r="N47" s="23" t="s">
        <v>534</v>
      </c>
      <c r="O47" s="23" t="s">
        <v>77</v>
      </c>
      <c r="P47" s="23">
        <v>796</v>
      </c>
      <c r="Q47" s="24" t="s">
        <v>93</v>
      </c>
      <c r="R47" s="32">
        <v>8</v>
      </c>
      <c r="S47" s="47">
        <f t="shared" si="8"/>
        <v>53500.000000000015</v>
      </c>
      <c r="T47" s="36">
        <f t="shared" si="7"/>
        <v>428000.0000000001</v>
      </c>
      <c r="U47" s="59">
        <v>479360.00000000006</v>
      </c>
      <c r="V47" s="45"/>
      <c r="W47" s="24">
        <v>2014</v>
      </c>
      <c r="X47" s="24"/>
      <c r="Y47" s="28"/>
      <c r="AA47" s="1"/>
    </row>
    <row r="48" spans="1:27" ht="51.75">
      <c r="A48" s="34" t="s">
        <v>265</v>
      </c>
      <c r="B48" s="33" t="s">
        <v>322</v>
      </c>
      <c r="C48" s="88" t="s">
        <v>330</v>
      </c>
      <c r="D48" s="48" t="s">
        <v>436</v>
      </c>
      <c r="E48" s="32" t="s">
        <v>95</v>
      </c>
      <c r="F48" s="32"/>
      <c r="G48" s="32" t="s">
        <v>244</v>
      </c>
      <c r="H48" s="40">
        <v>0.2</v>
      </c>
      <c r="I48" s="41">
        <v>711000000</v>
      </c>
      <c r="J48" s="23" t="s">
        <v>230</v>
      </c>
      <c r="K48" s="23" t="s">
        <v>549</v>
      </c>
      <c r="L48" s="23" t="s">
        <v>92</v>
      </c>
      <c r="M48" s="23" t="s">
        <v>78</v>
      </c>
      <c r="N48" s="23" t="s">
        <v>534</v>
      </c>
      <c r="O48" s="23" t="s">
        <v>77</v>
      </c>
      <c r="P48" s="23">
        <v>796</v>
      </c>
      <c r="Q48" s="24" t="s">
        <v>93</v>
      </c>
      <c r="R48" s="32">
        <v>32</v>
      </c>
      <c r="S48" s="47">
        <f t="shared" si="8"/>
        <v>20330</v>
      </c>
      <c r="T48" s="36">
        <f t="shared" si="7"/>
        <v>650560</v>
      </c>
      <c r="U48" s="36">
        <v>728627.2</v>
      </c>
      <c r="V48" s="45"/>
      <c r="W48" s="24">
        <v>2014</v>
      </c>
      <c r="X48" s="24"/>
      <c r="Y48" s="28"/>
      <c r="AA48" s="1"/>
    </row>
    <row r="49" spans="1:27" ht="51.75">
      <c r="A49" s="34" t="s">
        <v>266</v>
      </c>
      <c r="B49" s="33" t="s">
        <v>322</v>
      </c>
      <c r="C49" s="88" t="s">
        <v>330</v>
      </c>
      <c r="D49" s="48" t="s">
        <v>350</v>
      </c>
      <c r="E49" s="32" t="s">
        <v>351</v>
      </c>
      <c r="F49" s="32"/>
      <c r="G49" s="32" t="s">
        <v>244</v>
      </c>
      <c r="H49" s="40">
        <v>0.2</v>
      </c>
      <c r="I49" s="41">
        <v>711000000</v>
      </c>
      <c r="J49" s="23" t="s">
        <v>230</v>
      </c>
      <c r="K49" s="23" t="s">
        <v>549</v>
      </c>
      <c r="L49" s="23" t="s">
        <v>92</v>
      </c>
      <c r="M49" s="23" t="s">
        <v>78</v>
      </c>
      <c r="N49" s="23" t="s">
        <v>534</v>
      </c>
      <c r="O49" s="23" t="s">
        <v>77</v>
      </c>
      <c r="P49" s="23">
        <v>796</v>
      </c>
      <c r="Q49" s="24" t="s">
        <v>93</v>
      </c>
      <c r="R49" s="32">
        <v>8</v>
      </c>
      <c r="S49" s="47">
        <f t="shared" si="8"/>
        <v>10432.5</v>
      </c>
      <c r="T49" s="36">
        <f t="shared" si="7"/>
        <v>83460</v>
      </c>
      <c r="U49" s="36">
        <v>93475.2</v>
      </c>
      <c r="V49" s="45"/>
      <c r="W49" s="24">
        <v>2014</v>
      </c>
      <c r="X49" s="24"/>
      <c r="Y49" s="28"/>
      <c r="AA49" s="1"/>
    </row>
    <row r="50" spans="1:27" ht="51.75">
      <c r="A50" s="34" t="s">
        <v>267</v>
      </c>
      <c r="B50" s="33" t="s">
        <v>322</v>
      </c>
      <c r="C50" s="88" t="s">
        <v>184</v>
      </c>
      <c r="D50" s="60" t="s">
        <v>435</v>
      </c>
      <c r="E50" s="23" t="s">
        <v>26</v>
      </c>
      <c r="F50" s="23"/>
      <c r="G50" s="32" t="s">
        <v>244</v>
      </c>
      <c r="H50" s="40">
        <v>0.2</v>
      </c>
      <c r="I50" s="41">
        <v>711000000</v>
      </c>
      <c r="J50" s="23" t="s">
        <v>230</v>
      </c>
      <c r="K50" s="23" t="s">
        <v>549</v>
      </c>
      <c r="L50" s="23" t="s">
        <v>92</v>
      </c>
      <c r="M50" s="23" t="s">
        <v>78</v>
      </c>
      <c r="N50" s="23" t="s">
        <v>534</v>
      </c>
      <c r="O50" s="23" t="s">
        <v>77</v>
      </c>
      <c r="P50" s="23">
        <v>796</v>
      </c>
      <c r="Q50" s="24" t="s">
        <v>93</v>
      </c>
      <c r="R50" s="32">
        <v>60</v>
      </c>
      <c r="S50" s="47">
        <f t="shared" si="4"/>
        <v>2025.357142857143</v>
      </c>
      <c r="T50" s="36">
        <f t="shared" si="6"/>
        <v>121521.42857142858</v>
      </c>
      <c r="U50" s="36">
        <v>136104</v>
      </c>
      <c r="V50" s="45"/>
      <c r="W50" s="24">
        <v>2014</v>
      </c>
      <c r="X50" s="24"/>
      <c r="Y50" s="28"/>
      <c r="AA50" s="1"/>
    </row>
    <row r="51" spans="1:27" ht="51.75">
      <c r="A51" s="34" t="s">
        <v>268</v>
      </c>
      <c r="B51" s="33" t="s">
        <v>322</v>
      </c>
      <c r="C51" s="88" t="s">
        <v>185</v>
      </c>
      <c r="D51" s="60" t="s">
        <v>434</v>
      </c>
      <c r="E51" s="23" t="s">
        <v>27</v>
      </c>
      <c r="F51" s="23"/>
      <c r="G51" s="32" t="s">
        <v>244</v>
      </c>
      <c r="H51" s="40">
        <v>0.2</v>
      </c>
      <c r="I51" s="41">
        <v>711000000</v>
      </c>
      <c r="J51" s="23" t="s">
        <v>230</v>
      </c>
      <c r="K51" s="23" t="s">
        <v>549</v>
      </c>
      <c r="L51" s="23" t="s">
        <v>92</v>
      </c>
      <c r="M51" s="23" t="s">
        <v>78</v>
      </c>
      <c r="N51" s="23" t="s">
        <v>534</v>
      </c>
      <c r="O51" s="23" t="s">
        <v>77</v>
      </c>
      <c r="P51" s="23">
        <v>796</v>
      </c>
      <c r="Q51" s="24" t="s">
        <v>93</v>
      </c>
      <c r="R51" s="32">
        <v>100</v>
      </c>
      <c r="S51" s="47">
        <f t="shared" si="4"/>
        <v>315.26785714285717</v>
      </c>
      <c r="T51" s="36">
        <f t="shared" si="6"/>
        <v>31526.785714285717</v>
      </c>
      <c r="U51" s="36">
        <v>35310</v>
      </c>
      <c r="V51" s="45"/>
      <c r="W51" s="24">
        <v>2014</v>
      </c>
      <c r="X51" s="24"/>
      <c r="Y51" s="28"/>
      <c r="AA51" s="1"/>
    </row>
    <row r="52" spans="1:27" ht="51.75">
      <c r="A52" s="34" t="s">
        <v>269</v>
      </c>
      <c r="B52" s="33" t="s">
        <v>322</v>
      </c>
      <c r="C52" s="88" t="s">
        <v>186</v>
      </c>
      <c r="D52" s="60" t="s">
        <v>433</v>
      </c>
      <c r="E52" s="23" t="s">
        <v>28</v>
      </c>
      <c r="F52" s="23"/>
      <c r="G52" s="32" t="s">
        <v>244</v>
      </c>
      <c r="H52" s="40">
        <v>0.2</v>
      </c>
      <c r="I52" s="41">
        <v>711000000</v>
      </c>
      <c r="J52" s="23" t="s">
        <v>230</v>
      </c>
      <c r="K52" s="23" t="s">
        <v>549</v>
      </c>
      <c r="L52" s="23" t="s">
        <v>92</v>
      </c>
      <c r="M52" s="23" t="s">
        <v>78</v>
      </c>
      <c r="N52" s="23" t="s">
        <v>534</v>
      </c>
      <c r="O52" s="23" t="s">
        <v>77</v>
      </c>
      <c r="P52" s="23">
        <v>796</v>
      </c>
      <c r="Q52" s="24" t="s">
        <v>93</v>
      </c>
      <c r="R52" s="32">
        <v>100</v>
      </c>
      <c r="S52" s="47">
        <f t="shared" si="4"/>
        <v>91.71428571428571</v>
      </c>
      <c r="T52" s="36">
        <f t="shared" si="6"/>
        <v>9171.42857142857</v>
      </c>
      <c r="U52" s="36">
        <v>10272</v>
      </c>
      <c r="V52" s="45"/>
      <c r="W52" s="24">
        <v>2014</v>
      </c>
      <c r="X52" s="24"/>
      <c r="Y52" s="28"/>
      <c r="AA52" s="1"/>
    </row>
    <row r="53" spans="1:27" ht="51.75">
      <c r="A53" s="34" t="s">
        <v>270</v>
      </c>
      <c r="B53" s="33" t="s">
        <v>322</v>
      </c>
      <c r="C53" s="88" t="s">
        <v>186</v>
      </c>
      <c r="D53" s="60" t="s">
        <v>432</v>
      </c>
      <c r="E53" s="23" t="s">
        <v>29</v>
      </c>
      <c r="F53" s="23"/>
      <c r="G53" s="32" t="s">
        <v>244</v>
      </c>
      <c r="H53" s="40">
        <v>0.2</v>
      </c>
      <c r="I53" s="41">
        <v>711000000</v>
      </c>
      <c r="J53" s="23" t="s">
        <v>230</v>
      </c>
      <c r="K53" s="23" t="s">
        <v>549</v>
      </c>
      <c r="L53" s="23" t="s">
        <v>92</v>
      </c>
      <c r="M53" s="23" t="s">
        <v>78</v>
      </c>
      <c r="N53" s="23" t="s">
        <v>534</v>
      </c>
      <c r="O53" s="23" t="s">
        <v>77</v>
      </c>
      <c r="P53" s="23">
        <v>796</v>
      </c>
      <c r="Q53" s="24" t="s">
        <v>93</v>
      </c>
      <c r="R53" s="32">
        <v>264</v>
      </c>
      <c r="S53" s="47">
        <f t="shared" si="4"/>
        <v>57.17667748917749</v>
      </c>
      <c r="T53" s="36">
        <f t="shared" si="6"/>
        <v>15094.642857142859</v>
      </c>
      <c r="U53" s="36">
        <v>16906</v>
      </c>
      <c r="V53" s="45"/>
      <c r="W53" s="24">
        <v>2014</v>
      </c>
      <c r="X53" s="24"/>
      <c r="Y53" s="28"/>
      <c r="AA53" s="1"/>
    </row>
    <row r="54" spans="1:27" ht="51.75">
      <c r="A54" s="34" t="s">
        <v>271</v>
      </c>
      <c r="B54" s="33" t="s">
        <v>322</v>
      </c>
      <c r="C54" s="88" t="s">
        <v>187</v>
      </c>
      <c r="D54" s="60" t="s">
        <v>431</v>
      </c>
      <c r="E54" s="23" t="s">
        <v>31</v>
      </c>
      <c r="F54" s="23"/>
      <c r="G54" s="32" t="s">
        <v>244</v>
      </c>
      <c r="H54" s="40">
        <v>0.2</v>
      </c>
      <c r="I54" s="41">
        <v>711000000</v>
      </c>
      <c r="J54" s="23" t="s">
        <v>230</v>
      </c>
      <c r="K54" s="23" t="s">
        <v>549</v>
      </c>
      <c r="L54" s="23" t="s">
        <v>92</v>
      </c>
      <c r="M54" s="23" t="s">
        <v>78</v>
      </c>
      <c r="N54" s="23" t="s">
        <v>534</v>
      </c>
      <c r="O54" s="23" t="s">
        <v>77</v>
      </c>
      <c r="P54" s="23">
        <v>796</v>
      </c>
      <c r="Q54" s="24" t="s">
        <v>93</v>
      </c>
      <c r="R54" s="32">
        <v>200</v>
      </c>
      <c r="S54" s="47">
        <f t="shared" si="4"/>
        <v>406.0267857142857</v>
      </c>
      <c r="T54" s="36">
        <f t="shared" si="6"/>
        <v>81205.35714285714</v>
      </c>
      <c r="U54" s="36">
        <v>90950</v>
      </c>
      <c r="V54" s="45"/>
      <c r="W54" s="24">
        <v>2014</v>
      </c>
      <c r="X54" s="24"/>
      <c r="Y54" s="28"/>
      <c r="AA54" s="1"/>
    </row>
    <row r="55" spans="1:27" ht="51.75">
      <c r="A55" s="34" t="s">
        <v>272</v>
      </c>
      <c r="B55" s="33" t="s">
        <v>322</v>
      </c>
      <c r="C55" s="88" t="s">
        <v>184</v>
      </c>
      <c r="D55" s="60" t="s">
        <v>430</v>
      </c>
      <c r="E55" s="23" t="s">
        <v>32</v>
      </c>
      <c r="F55" s="23"/>
      <c r="G55" s="32" t="s">
        <v>244</v>
      </c>
      <c r="H55" s="40">
        <v>0.2</v>
      </c>
      <c r="I55" s="41">
        <v>711000000</v>
      </c>
      <c r="J55" s="23" t="s">
        <v>230</v>
      </c>
      <c r="K55" s="23" t="s">
        <v>549</v>
      </c>
      <c r="L55" s="23" t="s">
        <v>92</v>
      </c>
      <c r="M55" s="23" t="s">
        <v>78</v>
      </c>
      <c r="N55" s="23" t="s">
        <v>534</v>
      </c>
      <c r="O55" s="23" t="s">
        <v>77</v>
      </c>
      <c r="P55" s="23">
        <v>796</v>
      </c>
      <c r="Q55" s="24" t="s">
        <v>93</v>
      </c>
      <c r="R55" s="32">
        <v>10000</v>
      </c>
      <c r="S55" s="47">
        <f t="shared" si="4"/>
        <v>10.508928571428571</v>
      </c>
      <c r="T55" s="36">
        <f t="shared" si="6"/>
        <v>105089.28571428571</v>
      </c>
      <c r="U55" s="36">
        <v>117700</v>
      </c>
      <c r="V55" s="45"/>
      <c r="W55" s="24">
        <v>2014</v>
      </c>
      <c r="X55" s="24"/>
      <c r="Y55" s="28"/>
      <c r="AA55" s="1"/>
    </row>
    <row r="56" spans="1:27" ht="51.75">
      <c r="A56" s="34" t="s">
        <v>273</v>
      </c>
      <c r="B56" s="33" t="s">
        <v>322</v>
      </c>
      <c r="C56" s="88" t="s">
        <v>183</v>
      </c>
      <c r="D56" s="60" t="s">
        <v>429</v>
      </c>
      <c r="E56" s="23" t="s">
        <v>33</v>
      </c>
      <c r="F56" s="23"/>
      <c r="G56" s="32" t="s">
        <v>244</v>
      </c>
      <c r="H56" s="40">
        <v>0.2</v>
      </c>
      <c r="I56" s="41">
        <v>711000000</v>
      </c>
      <c r="J56" s="23" t="s">
        <v>230</v>
      </c>
      <c r="K56" s="23" t="s">
        <v>549</v>
      </c>
      <c r="L56" s="23" t="s">
        <v>92</v>
      </c>
      <c r="M56" s="23" t="s">
        <v>78</v>
      </c>
      <c r="N56" s="23" t="s">
        <v>534</v>
      </c>
      <c r="O56" s="23" t="s">
        <v>77</v>
      </c>
      <c r="P56" s="23">
        <v>796</v>
      </c>
      <c r="Q56" s="24" t="s">
        <v>93</v>
      </c>
      <c r="R56" s="32">
        <v>1000</v>
      </c>
      <c r="S56" s="47">
        <f t="shared" si="4"/>
        <v>62.09821428571429</v>
      </c>
      <c r="T56" s="36">
        <f t="shared" si="6"/>
        <v>62098.21428571429</v>
      </c>
      <c r="U56" s="36">
        <v>69550</v>
      </c>
      <c r="V56" s="45"/>
      <c r="W56" s="24">
        <v>2014</v>
      </c>
      <c r="X56" s="24"/>
      <c r="Y56" s="28"/>
      <c r="AA56" s="1"/>
    </row>
    <row r="57" spans="1:27" ht="51.75">
      <c r="A57" s="34" t="s">
        <v>274</v>
      </c>
      <c r="B57" s="33" t="s">
        <v>322</v>
      </c>
      <c r="C57" s="88" t="s">
        <v>183</v>
      </c>
      <c r="D57" s="60" t="s">
        <v>429</v>
      </c>
      <c r="E57" s="23" t="s">
        <v>34</v>
      </c>
      <c r="F57" s="23"/>
      <c r="G57" s="32" t="s">
        <v>244</v>
      </c>
      <c r="H57" s="40">
        <v>0.2</v>
      </c>
      <c r="I57" s="41">
        <v>711000000</v>
      </c>
      <c r="J57" s="23" t="s">
        <v>230</v>
      </c>
      <c r="K57" s="23" t="s">
        <v>549</v>
      </c>
      <c r="L57" s="23" t="s">
        <v>92</v>
      </c>
      <c r="M57" s="23" t="s">
        <v>78</v>
      </c>
      <c r="N57" s="23" t="s">
        <v>534</v>
      </c>
      <c r="O57" s="23" t="s">
        <v>77</v>
      </c>
      <c r="P57" s="23">
        <v>796</v>
      </c>
      <c r="Q57" s="24" t="s">
        <v>93</v>
      </c>
      <c r="R57" s="32">
        <v>500</v>
      </c>
      <c r="S57" s="47">
        <f t="shared" si="4"/>
        <v>49.67857142857142</v>
      </c>
      <c r="T57" s="36">
        <f t="shared" si="6"/>
        <v>24839.28571428571</v>
      </c>
      <c r="U57" s="36">
        <v>27819.999999999996</v>
      </c>
      <c r="V57" s="45"/>
      <c r="W57" s="24">
        <v>2014</v>
      </c>
      <c r="X57" s="24"/>
      <c r="Y57" s="28"/>
      <c r="AA57" s="1"/>
    </row>
    <row r="58" spans="1:27" ht="51.75">
      <c r="A58" s="34" t="s">
        <v>275</v>
      </c>
      <c r="B58" s="33" t="s">
        <v>322</v>
      </c>
      <c r="C58" s="88" t="s">
        <v>183</v>
      </c>
      <c r="D58" s="60" t="s">
        <v>429</v>
      </c>
      <c r="E58" s="23" t="s">
        <v>35</v>
      </c>
      <c r="F58" s="23"/>
      <c r="G58" s="32" t="s">
        <v>244</v>
      </c>
      <c r="H58" s="40">
        <v>0.2</v>
      </c>
      <c r="I58" s="41">
        <v>711000000</v>
      </c>
      <c r="J58" s="23" t="s">
        <v>230</v>
      </c>
      <c r="K58" s="23" t="s">
        <v>549</v>
      </c>
      <c r="L58" s="23" t="s">
        <v>92</v>
      </c>
      <c r="M58" s="23" t="s">
        <v>78</v>
      </c>
      <c r="N58" s="23" t="s">
        <v>534</v>
      </c>
      <c r="O58" s="23" t="s">
        <v>77</v>
      </c>
      <c r="P58" s="23">
        <v>796</v>
      </c>
      <c r="Q58" s="24" t="s">
        <v>93</v>
      </c>
      <c r="R58" s="32">
        <v>500</v>
      </c>
      <c r="S58" s="47">
        <f t="shared" si="4"/>
        <v>120.37500000000003</v>
      </c>
      <c r="T58" s="36">
        <f t="shared" si="6"/>
        <v>60187.500000000015</v>
      </c>
      <c r="U58" s="36">
        <v>67410.00000000001</v>
      </c>
      <c r="V58" s="45"/>
      <c r="W58" s="24">
        <v>2014</v>
      </c>
      <c r="X58" s="24"/>
      <c r="Y58" s="28"/>
      <c r="AA58" s="1"/>
    </row>
    <row r="59" spans="1:27" ht="51.75">
      <c r="A59" s="34" t="s">
        <v>276</v>
      </c>
      <c r="B59" s="33" t="s">
        <v>322</v>
      </c>
      <c r="C59" s="88" t="s">
        <v>188</v>
      </c>
      <c r="D59" s="60" t="s">
        <v>428</v>
      </c>
      <c r="E59" s="23" t="s">
        <v>354</v>
      </c>
      <c r="F59" s="23"/>
      <c r="G59" s="32" t="s">
        <v>244</v>
      </c>
      <c r="H59" s="40">
        <v>0.2</v>
      </c>
      <c r="I59" s="41">
        <v>711000000</v>
      </c>
      <c r="J59" s="23" t="s">
        <v>230</v>
      </c>
      <c r="K59" s="23" t="s">
        <v>549</v>
      </c>
      <c r="L59" s="23" t="s">
        <v>92</v>
      </c>
      <c r="M59" s="23" t="s">
        <v>78</v>
      </c>
      <c r="N59" s="23" t="s">
        <v>534</v>
      </c>
      <c r="O59" s="23" t="s">
        <v>77</v>
      </c>
      <c r="P59" s="23">
        <v>796</v>
      </c>
      <c r="Q59" s="24" t="s">
        <v>93</v>
      </c>
      <c r="R59" s="32">
        <v>700</v>
      </c>
      <c r="S59" s="47">
        <f t="shared" si="4"/>
        <v>174.98311224489797</v>
      </c>
      <c r="T59" s="36">
        <f t="shared" si="6"/>
        <v>122488.17857142858</v>
      </c>
      <c r="U59" s="36">
        <v>137186.76</v>
      </c>
      <c r="V59" s="45"/>
      <c r="W59" s="24">
        <v>2014</v>
      </c>
      <c r="X59" s="24"/>
      <c r="Y59" s="28"/>
      <c r="AA59" s="1"/>
    </row>
    <row r="60" spans="1:27" ht="51.75">
      <c r="A60" s="34" t="s">
        <v>277</v>
      </c>
      <c r="B60" s="33" t="s">
        <v>322</v>
      </c>
      <c r="C60" s="88" t="s">
        <v>184</v>
      </c>
      <c r="D60" s="60" t="s">
        <v>427</v>
      </c>
      <c r="E60" s="23" t="s">
        <v>36</v>
      </c>
      <c r="F60" s="23"/>
      <c r="G60" s="32" t="s">
        <v>244</v>
      </c>
      <c r="H60" s="40">
        <v>0.2</v>
      </c>
      <c r="I60" s="41">
        <v>711000000</v>
      </c>
      <c r="J60" s="23" t="s">
        <v>230</v>
      </c>
      <c r="K60" s="23" t="s">
        <v>549</v>
      </c>
      <c r="L60" s="23" t="s">
        <v>92</v>
      </c>
      <c r="M60" s="23" t="s">
        <v>78</v>
      </c>
      <c r="N60" s="23" t="s">
        <v>534</v>
      </c>
      <c r="O60" s="23" t="s">
        <v>77</v>
      </c>
      <c r="P60" s="23">
        <v>796</v>
      </c>
      <c r="Q60" s="24" t="s">
        <v>93</v>
      </c>
      <c r="R60" s="32">
        <v>100</v>
      </c>
      <c r="S60" s="47">
        <f t="shared" si="4"/>
        <v>301.89285714285717</v>
      </c>
      <c r="T60" s="36">
        <f t="shared" si="6"/>
        <v>30189.285714285717</v>
      </c>
      <c r="U60" s="36">
        <v>33812</v>
      </c>
      <c r="V60" s="45"/>
      <c r="W60" s="24">
        <v>2014</v>
      </c>
      <c r="X60" s="24"/>
      <c r="Y60" s="28"/>
      <c r="AA60" s="1"/>
    </row>
    <row r="61" spans="1:27" ht="51.75">
      <c r="A61" s="34" t="s">
        <v>278</v>
      </c>
      <c r="B61" s="33" t="s">
        <v>322</v>
      </c>
      <c r="C61" s="88" t="s">
        <v>185</v>
      </c>
      <c r="D61" s="60" t="s">
        <v>426</v>
      </c>
      <c r="E61" s="23" t="s">
        <v>37</v>
      </c>
      <c r="F61" s="23"/>
      <c r="G61" s="32" t="s">
        <v>244</v>
      </c>
      <c r="H61" s="40">
        <v>0.2</v>
      </c>
      <c r="I61" s="41">
        <v>711000000</v>
      </c>
      <c r="J61" s="23" t="s">
        <v>230</v>
      </c>
      <c r="K61" s="23" t="s">
        <v>549</v>
      </c>
      <c r="L61" s="23" t="s">
        <v>92</v>
      </c>
      <c r="M61" s="23" t="s">
        <v>78</v>
      </c>
      <c r="N61" s="23" t="s">
        <v>534</v>
      </c>
      <c r="O61" s="23" t="s">
        <v>77</v>
      </c>
      <c r="P61" s="23">
        <v>796</v>
      </c>
      <c r="Q61" s="24" t="s">
        <v>93</v>
      </c>
      <c r="R61" s="32">
        <v>500</v>
      </c>
      <c r="S61" s="47">
        <f aca="true" t="shared" si="9" ref="S61:S80">T61/R61</f>
        <v>191.07142857142858</v>
      </c>
      <c r="T61" s="36">
        <f t="shared" si="6"/>
        <v>95535.71428571429</v>
      </c>
      <c r="U61" s="36">
        <v>107000</v>
      </c>
      <c r="V61" s="45"/>
      <c r="W61" s="24">
        <v>2014</v>
      </c>
      <c r="X61" s="24"/>
      <c r="Y61" s="28"/>
      <c r="AA61" s="1"/>
    </row>
    <row r="62" spans="1:27" ht="51.75">
      <c r="A62" s="34" t="s">
        <v>279</v>
      </c>
      <c r="B62" s="33" t="s">
        <v>322</v>
      </c>
      <c r="C62" s="88" t="s">
        <v>189</v>
      </c>
      <c r="D62" s="60" t="s">
        <v>425</v>
      </c>
      <c r="E62" s="23" t="s">
        <v>38</v>
      </c>
      <c r="F62" s="23"/>
      <c r="G62" s="32" t="s">
        <v>244</v>
      </c>
      <c r="H62" s="40">
        <v>0.2</v>
      </c>
      <c r="I62" s="41">
        <v>711000000</v>
      </c>
      <c r="J62" s="23" t="s">
        <v>230</v>
      </c>
      <c r="K62" s="23" t="s">
        <v>549</v>
      </c>
      <c r="L62" s="23" t="s">
        <v>92</v>
      </c>
      <c r="M62" s="23" t="s">
        <v>78</v>
      </c>
      <c r="N62" s="23" t="s">
        <v>534</v>
      </c>
      <c r="O62" s="23" t="s">
        <v>77</v>
      </c>
      <c r="P62" s="23">
        <v>796</v>
      </c>
      <c r="Q62" s="24" t="s">
        <v>93</v>
      </c>
      <c r="R62" s="32">
        <v>100</v>
      </c>
      <c r="S62" s="47">
        <f t="shared" si="9"/>
        <v>28.660714285714285</v>
      </c>
      <c r="T62" s="36">
        <f t="shared" si="6"/>
        <v>2866.0714285714284</v>
      </c>
      <c r="U62" s="36">
        <v>3210</v>
      </c>
      <c r="V62" s="45"/>
      <c r="W62" s="24">
        <v>2014</v>
      </c>
      <c r="X62" s="24"/>
      <c r="Y62" s="28"/>
      <c r="AA62" s="1"/>
    </row>
    <row r="63" spans="1:27" ht="51.75">
      <c r="A63" s="34" t="s">
        <v>280</v>
      </c>
      <c r="B63" s="33" t="s">
        <v>322</v>
      </c>
      <c r="C63" s="88" t="s">
        <v>190</v>
      </c>
      <c r="D63" s="60" t="s">
        <v>424</v>
      </c>
      <c r="E63" s="23" t="s">
        <v>39</v>
      </c>
      <c r="F63" s="23"/>
      <c r="G63" s="32" t="s">
        <v>244</v>
      </c>
      <c r="H63" s="40">
        <v>0.2</v>
      </c>
      <c r="I63" s="41">
        <v>711000000</v>
      </c>
      <c r="J63" s="23" t="s">
        <v>230</v>
      </c>
      <c r="K63" s="23" t="s">
        <v>549</v>
      </c>
      <c r="L63" s="23" t="s">
        <v>92</v>
      </c>
      <c r="M63" s="23" t="s">
        <v>78</v>
      </c>
      <c r="N63" s="23" t="s">
        <v>534</v>
      </c>
      <c r="O63" s="23" t="s">
        <v>77</v>
      </c>
      <c r="P63" s="23">
        <v>796</v>
      </c>
      <c r="Q63" s="24" t="s">
        <v>93</v>
      </c>
      <c r="R63" s="32">
        <v>100</v>
      </c>
      <c r="S63" s="47">
        <f t="shared" si="9"/>
        <v>28.660714285714285</v>
      </c>
      <c r="T63" s="36">
        <f t="shared" si="6"/>
        <v>2866.0714285714284</v>
      </c>
      <c r="U63" s="36">
        <v>3210</v>
      </c>
      <c r="V63" s="45"/>
      <c r="W63" s="24">
        <v>2014</v>
      </c>
      <c r="X63" s="24"/>
      <c r="Y63" s="28"/>
      <c r="AA63" s="1"/>
    </row>
    <row r="64" spans="1:27" ht="51.75">
      <c r="A64" s="34" t="s">
        <v>281</v>
      </c>
      <c r="B64" s="33" t="s">
        <v>322</v>
      </c>
      <c r="C64" s="88" t="s">
        <v>183</v>
      </c>
      <c r="D64" s="60" t="s">
        <v>423</v>
      </c>
      <c r="E64" s="23" t="s">
        <v>40</v>
      </c>
      <c r="F64" s="23"/>
      <c r="G64" s="32" t="s">
        <v>244</v>
      </c>
      <c r="H64" s="40">
        <v>0.2</v>
      </c>
      <c r="I64" s="41">
        <v>711000000</v>
      </c>
      <c r="J64" s="23" t="s">
        <v>230</v>
      </c>
      <c r="K64" s="23" t="s">
        <v>549</v>
      </c>
      <c r="L64" s="23" t="s">
        <v>92</v>
      </c>
      <c r="M64" s="23" t="s">
        <v>78</v>
      </c>
      <c r="N64" s="23" t="s">
        <v>534</v>
      </c>
      <c r="O64" s="23" t="s">
        <v>77</v>
      </c>
      <c r="P64" s="23">
        <v>796</v>
      </c>
      <c r="Q64" s="24" t="s">
        <v>93</v>
      </c>
      <c r="R64" s="32">
        <v>1000</v>
      </c>
      <c r="S64" s="47">
        <f t="shared" si="9"/>
        <v>26.750000000000007</v>
      </c>
      <c r="T64" s="36">
        <f t="shared" si="6"/>
        <v>26750.000000000007</v>
      </c>
      <c r="U64" s="36">
        <v>29960.000000000007</v>
      </c>
      <c r="V64" s="45"/>
      <c r="W64" s="24">
        <v>2014</v>
      </c>
      <c r="X64" s="24"/>
      <c r="Y64" s="28"/>
      <c r="AA64" s="1"/>
    </row>
    <row r="65" spans="1:27" ht="51.75">
      <c r="A65" s="34" t="s">
        <v>282</v>
      </c>
      <c r="B65" s="33" t="s">
        <v>322</v>
      </c>
      <c r="C65" s="88" t="s">
        <v>183</v>
      </c>
      <c r="D65" s="60" t="s">
        <v>423</v>
      </c>
      <c r="E65" s="23" t="s">
        <v>41</v>
      </c>
      <c r="F65" s="23"/>
      <c r="G65" s="32" t="s">
        <v>244</v>
      </c>
      <c r="H65" s="40">
        <v>0.2</v>
      </c>
      <c r="I65" s="41">
        <v>711000000</v>
      </c>
      <c r="J65" s="23" t="s">
        <v>230</v>
      </c>
      <c r="K65" s="23" t="s">
        <v>549</v>
      </c>
      <c r="L65" s="23" t="s">
        <v>92</v>
      </c>
      <c r="M65" s="23" t="s">
        <v>78</v>
      </c>
      <c r="N65" s="23" t="s">
        <v>534</v>
      </c>
      <c r="O65" s="23" t="s">
        <v>77</v>
      </c>
      <c r="P65" s="23">
        <v>796</v>
      </c>
      <c r="Q65" s="24" t="s">
        <v>93</v>
      </c>
      <c r="R65" s="32">
        <v>1000</v>
      </c>
      <c r="S65" s="47">
        <f t="shared" si="9"/>
        <v>21.776785714285715</v>
      </c>
      <c r="T65" s="36">
        <f t="shared" si="6"/>
        <v>21776.785714285714</v>
      </c>
      <c r="U65" s="36">
        <v>24390</v>
      </c>
      <c r="V65" s="45"/>
      <c r="W65" s="24">
        <v>2014</v>
      </c>
      <c r="X65" s="24"/>
      <c r="Y65" s="28"/>
      <c r="AA65" s="1"/>
    </row>
    <row r="66" spans="1:27" ht="51.75">
      <c r="A66" s="34" t="s">
        <v>283</v>
      </c>
      <c r="B66" s="33" t="s">
        <v>322</v>
      </c>
      <c r="C66" s="88" t="s">
        <v>183</v>
      </c>
      <c r="D66" s="60" t="s">
        <v>423</v>
      </c>
      <c r="E66" s="23" t="s">
        <v>42</v>
      </c>
      <c r="F66" s="23"/>
      <c r="G66" s="32" t="s">
        <v>244</v>
      </c>
      <c r="H66" s="40">
        <v>0.2</v>
      </c>
      <c r="I66" s="41">
        <v>711000000</v>
      </c>
      <c r="J66" s="23" t="s">
        <v>230</v>
      </c>
      <c r="K66" s="23" t="s">
        <v>549</v>
      </c>
      <c r="L66" s="23" t="s">
        <v>92</v>
      </c>
      <c r="M66" s="23" t="s">
        <v>78</v>
      </c>
      <c r="N66" s="23" t="s">
        <v>534</v>
      </c>
      <c r="O66" s="23" t="s">
        <v>77</v>
      </c>
      <c r="P66" s="23">
        <v>796</v>
      </c>
      <c r="Q66" s="24" t="s">
        <v>93</v>
      </c>
      <c r="R66" s="32">
        <v>1000</v>
      </c>
      <c r="S66" s="47">
        <f t="shared" si="9"/>
        <v>10.508928571428571</v>
      </c>
      <c r="T66" s="36">
        <f t="shared" si="6"/>
        <v>10508.92857142857</v>
      </c>
      <c r="U66" s="36">
        <v>11770</v>
      </c>
      <c r="V66" s="45"/>
      <c r="W66" s="24">
        <v>2014</v>
      </c>
      <c r="X66" s="24"/>
      <c r="Y66" s="28"/>
      <c r="AA66" s="1"/>
    </row>
    <row r="67" spans="1:27" ht="51.75">
      <c r="A67" s="34" t="s">
        <v>284</v>
      </c>
      <c r="B67" s="33" t="s">
        <v>322</v>
      </c>
      <c r="C67" s="88" t="s">
        <v>191</v>
      </c>
      <c r="D67" s="60" t="s">
        <v>422</v>
      </c>
      <c r="E67" s="23" t="s">
        <v>43</v>
      </c>
      <c r="F67" s="23"/>
      <c r="G67" s="32" t="s">
        <v>244</v>
      </c>
      <c r="H67" s="40">
        <v>0.2</v>
      </c>
      <c r="I67" s="41">
        <v>711000000</v>
      </c>
      <c r="J67" s="23" t="s">
        <v>230</v>
      </c>
      <c r="K67" s="23" t="s">
        <v>549</v>
      </c>
      <c r="L67" s="23" t="s">
        <v>92</v>
      </c>
      <c r="M67" s="23" t="s">
        <v>78</v>
      </c>
      <c r="N67" s="23" t="s">
        <v>534</v>
      </c>
      <c r="O67" s="23" t="s">
        <v>77</v>
      </c>
      <c r="P67" s="23">
        <v>796</v>
      </c>
      <c r="Q67" s="24" t="s">
        <v>93</v>
      </c>
      <c r="R67" s="32">
        <v>76</v>
      </c>
      <c r="S67" s="47">
        <f t="shared" si="9"/>
        <v>334.3750000000001</v>
      </c>
      <c r="T67" s="36">
        <f t="shared" si="6"/>
        <v>25412.500000000007</v>
      </c>
      <c r="U67" s="36">
        <v>28462.000000000007</v>
      </c>
      <c r="V67" s="45"/>
      <c r="W67" s="24">
        <v>2014</v>
      </c>
      <c r="X67" s="24"/>
      <c r="Y67" s="28"/>
      <c r="AA67" s="1"/>
    </row>
    <row r="68" spans="1:27" ht="51.75">
      <c r="A68" s="34" t="s">
        <v>285</v>
      </c>
      <c r="B68" s="33" t="s">
        <v>322</v>
      </c>
      <c r="C68" s="88" t="s">
        <v>184</v>
      </c>
      <c r="D68" s="60" t="s">
        <v>421</v>
      </c>
      <c r="E68" s="23" t="s">
        <v>44</v>
      </c>
      <c r="F68" s="23"/>
      <c r="G68" s="32" t="s">
        <v>244</v>
      </c>
      <c r="H68" s="40">
        <v>0.2</v>
      </c>
      <c r="I68" s="41">
        <v>711000000</v>
      </c>
      <c r="J68" s="23" t="s">
        <v>230</v>
      </c>
      <c r="K68" s="23" t="s">
        <v>549</v>
      </c>
      <c r="L68" s="23" t="s">
        <v>92</v>
      </c>
      <c r="M68" s="23" t="s">
        <v>78</v>
      </c>
      <c r="N68" s="23" t="s">
        <v>534</v>
      </c>
      <c r="O68" s="23" t="s">
        <v>77</v>
      </c>
      <c r="P68" s="23">
        <v>796</v>
      </c>
      <c r="Q68" s="24" t="s">
        <v>93</v>
      </c>
      <c r="R68" s="32">
        <v>100</v>
      </c>
      <c r="S68" s="47">
        <f t="shared" si="9"/>
        <v>274.18750000000006</v>
      </c>
      <c r="T68" s="36">
        <f t="shared" si="6"/>
        <v>27418.750000000007</v>
      </c>
      <c r="U68" s="36">
        <v>30709.000000000007</v>
      </c>
      <c r="V68" s="45"/>
      <c r="W68" s="24">
        <v>2014</v>
      </c>
      <c r="X68" s="24"/>
      <c r="Y68" s="28"/>
      <c r="AA68" s="1"/>
    </row>
    <row r="69" spans="1:27" ht="51.75">
      <c r="A69" s="34" t="s">
        <v>286</v>
      </c>
      <c r="B69" s="33" t="s">
        <v>322</v>
      </c>
      <c r="C69" s="88" t="s">
        <v>192</v>
      </c>
      <c r="D69" s="60" t="s">
        <v>420</v>
      </c>
      <c r="E69" s="23" t="s">
        <v>45</v>
      </c>
      <c r="F69" s="23"/>
      <c r="G69" s="32" t="s">
        <v>244</v>
      </c>
      <c r="H69" s="40">
        <v>0.2</v>
      </c>
      <c r="I69" s="41">
        <v>711000000</v>
      </c>
      <c r="J69" s="23" t="s">
        <v>230</v>
      </c>
      <c r="K69" s="23" t="s">
        <v>549</v>
      </c>
      <c r="L69" s="23" t="s">
        <v>92</v>
      </c>
      <c r="M69" s="23" t="s">
        <v>78</v>
      </c>
      <c r="N69" s="23" t="s">
        <v>534</v>
      </c>
      <c r="O69" s="23" t="s">
        <v>77</v>
      </c>
      <c r="P69" s="23">
        <v>796</v>
      </c>
      <c r="Q69" s="24" t="s">
        <v>93</v>
      </c>
      <c r="R69" s="32">
        <v>150</v>
      </c>
      <c r="S69" s="47">
        <f t="shared" si="9"/>
        <v>109.86607142857143</v>
      </c>
      <c r="T69" s="36">
        <f t="shared" si="6"/>
        <v>16479.910714285714</v>
      </c>
      <c r="U69" s="36">
        <v>18457.5</v>
      </c>
      <c r="V69" s="45"/>
      <c r="W69" s="24">
        <v>2014</v>
      </c>
      <c r="X69" s="24"/>
      <c r="Y69" s="28"/>
      <c r="AA69" s="1"/>
    </row>
    <row r="70" spans="1:27" ht="51.75">
      <c r="A70" s="34" t="s">
        <v>287</v>
      </c>
      <c r="B70" s="33" t="s">
        <v>322</v>
      </c>
      <c r="C70" s="88" t="s">
        <v>183</v>
      </c>
      <c r="D70" s="60" t="s">
        <v>419</v>
      </c>
      <c r="E70" s="23" t="s">
        <v>46</v>
      </c>
      <c r="F70" s="23"/>
      <c r="G70" s="32" t="s">
        <v>244</v>
      </c>
      <c r="H70" s="40">
        <v>0.2</v>
      </c>
      <c r="I70" s="41">
        <v>711000000</v>
      </c>
      <c r="J70" s="23" t="s">
        <v>230</v>
      </c>
      <c r="K70" s="23" t="s">
        <v>549</v>
      </c>
      <c r="L70" s="23" t="s">
        <v>92</v>
      </c>
      <c r="M70" s="23" t="s">
        <v>78</v>
      </c>
      <c r="N70" s="23" t="s">
        <v>534</v>
      </c>
      <c r="O70" s="23" t="s">
        <v>77</v>
      </c>
      <c r="P70" s="23">
        <v>796</v>
      </c>
      <c r="Q70" s="24" t="s">
        <v>93</v>
      </c>
      <c r="R70" s="32">
        <v>300</v>
      </c>
      <c r="S70" s="47">
        <f t="shared" si="9"/>
        <v>109.86607142857143</v>
      </c>
      <c r="T70" s="36">
        <f t="shared" si="6"/>
        <v>32959.82142857143</v>
      </c>
      <c r="U70" s="36">
        <v>36915</v>
      </c>
      <c r="V70" s="45"/>
      <c r="W70" s="24">
        <v>2014</v>
      </c>
      <c r="X70" s="24"/>
      <c r="Y70" s="28"/>
      <c r="AA70" s="1"/>
    </row>
    <row r="71" spans="1:27" ht="51.75">
      <c r="A71" s="34" t="s">
        <v>288</v>
      </c>
      <c r="B71" s="33" t="s">
        <v>322</v>
      </c>
      <c r="C71" s="88" t="s">
        <v>194</v>
      </c>
      <c r="D71" s="60" t="s">
        <v>418</v>
      </c>
      <c r="E71" s="23" t="s">
        <v>47</v>
      </c>
      <c r="F71" s="23"/>
      <c r="G71" s="32" t="s">
        <v>244</v>
      </c>
      <c r="H71" s="40">
        <v>0.2</v>
      </c>
      <c r="I71" s="41">
        <v>711000000</v>
      </c>
      <c r="J71" s="23" t="s">
        <v>230</v>
      </c>
      <c r="K71" s="23" t="s">
        <v>549</v>
      </c>
      <c r="L71" s="23" t="s">
        <v>92</v>
      </c>
      <c r="M71" s="23" t="s">
        <v>78</v>
      </c>
      <c r="N71" s="23" t="s">
        <v>534</v>
      </c>
      <c r="O71" s="23" t="s">
        <v>77</v>
      </c>
      <c r="P71" s="23">
        <v>796</v>
      </c>
      <c r="Q71" s="24" t="s">
        <v>93</v>
      </c>
      <c r="R71" s="32">
        <v>100</v>
      </c>
      <c r="S71" s="47">
        <f t="shared" si="9"/>
        <v>33.43750000000001</v>
      </c>
      <c r="T71" s="36">
        <f aca="true" t="shared" si="10" ref="T71:T93">U71/112*100</f>
        <v>3343.750000000001</v>
      </c>
      <c r="U71" s="36">
        <v>3745.000000000001</v>
      </c>
      <c r="V71" s="45"/>
      <c r="W71" s="24">
        <v>2014</v>
      </c>
      <c r="X71" s="24"/>
      <c r="Y71" s="28"/>
      <c r="AA71" s="1"/>
    </row>
    <row r="72" spans="1:27" ht="51.75">
      <c r="A72" s="34" t="s">
        <v>289</v>
      </c>
      <c r="B72" s="32" t="s">
        <v>322</v>
      </c>
      <c r="C72" s="88" t="s">
        <v>195</v>
      </c>
      <c r="D72" s="23" t="s">
        <v>417</v>
      </c>
      <c r="E72" s="23" t="s">
        <v>48</v>
      </c>
      <c r="F72" s="23"/>
      <c r="G72" s="32" t="s">
        <v>244</v>
      </c>
      <c r="H72" s="40">
        <v>0.2</v>
      </c>
      <c r="I72" s="41">
        <v>711000000</v>
      </c>
      <c r="J72" s="23" t="s">
        <v>230</v>
      </c>
      <c r="K72" s="23" t="s">
        <v>549</v>
      </c>
      <c r="L72" s="23" t="s">
        <v>92</v>
      </c>
      <c r="M72" s="23" t="s">
        <v>78</v>
      </c>
      <c r="N72" s="23" t="s">
        <v>534</v>
      </c>
      <c r="O72" s="23" t="s">
        <v>77</v>
      </c>
      <c r="P72" s="23">
        <v>796</v>
      </c>
      <c r="Q72" s="24" t="s">
        <v>93</v>
      </c>
      <c r="R72" s="32">
        <v>150</v>
      </c>
      <c r="S72" s="47">
        <f t="shared" si="9"/>
        <v>42.672619047619044</v>
      </c>
      <c r="T72" s="36">
        <f t="shared" si="10"/>
        <v>6400.892857142857</v>
      </c>
      <c r="U72" s="36">
        <v>7169</v>
      </c>
      <c r="V72" s="45"/>
      <c r="W72" s="24">
        <v>2014</v>
      </c>
      <c r="X72" s="24"/>
      <c r="Y72" s="28"/>
      <c r="AA72" s="1"/>
    </row>
    <row r="73" spans="1:27" ht="51.75">
      <c r="A73" s="34" t="s">
        <v>290</v>
      </c>
      <c r="B73" s="32" t="s">
        <v>322</v>
      </c>
      <c r="C73" s="88" t="s">
        <v>196</v>
      </c>
      <c r="D73" s="23" t="s">
        <v>416</v>
      </c>
      <c r="E73" s="23" t="s">
        <v>49</v>
      </c>
      <c r="F73" s="23"/>
      <c r="G73" s="32" t="s">
        <v>244</v>
      </c>
      <c r="H73" s="40">
        <v>0.2</v>
      </c>
      <c r="I73" s="41">
        <v>711000000</v>
      </c>
      <c r="J73" s="23" t="s">
        <v>230</v>
      </c>
      <c r="K73" s="23" t="s">
        <v>549</v>
      </c>
      <c r="L73" s="23" t="s">
        <v>92</v>
      </c>
      <c r="M73" s="23" t="s">
        <v>78</v>
      </c>
      <c r="N73" s="23" t="s">
        <v>534</v>
      </c>
      <c r="O73" s="23" t="s">
        <v>77</v>
      </c>
      <c r="P73" s="23">
        <v>796</v>
      </c>
      <c r="Q73" s="24" t="s">
        <v>93</v>
      </c>
      <c r="R73" s="32">
        <v>100</v>
      </c>
      <c r="S73" s="47">
        <f t="shared" si="9"/>
        <v>133.75000000000003</v>
      </c>
      <c r="T73" s="36">
        <f t="shared" si="10"/>
        <v>13375.000000000004</v>
      </c>
      <c r="U73" s="36">
        <v>14980.000000000004</v>
      </c>
      <c r="V73" s="45"/>
      <c r="W73" s="24">
        <v>2014</v>
      </c>
      <c r="X73" s="24"/>
      <c r="Y73" s="28"/>
      <c r="AA73" s="1"/>
    </row>
    <row r="74" spans="1:27" ht="51.75">
      <c r="A74" s="34" t="s">
        <v>291</v>
      </c>
      <c r="B74" s="32" t="s">
        <v>322</v>
      </c>
      <c r="C74" s="88" t="s">
        <v>196</v>
      </c>
      <c r="D74" s="23" t="s">
        <v>415</v>
      </c>
      <c r="E74" s="23" t="s">
        <v>50</v>
      </c>
      <c r="F74" s="23"/>
      <c r="G74" s="32" t="s">
        <v>244</v>
      </c>
      <c r="H74" s="40">
        <v>0.2</v>
      </c>
      <c r="I74" s="41">
        <v>711000000</v>
      </c>
      <c r="J74" s="23" t="s">
        <v>230</v>
      </c>
      <c r="K74" s="23" t="s">
        <v>549</v>
      </c>
      <c r="L74" s="23" t="s">
        <v>92</v>
      </c>
      <c r="M74" s="23" t="s">
        <v>78</v>
      </c>
      <c r="N74" s="23" t="s">
        <v>534</v>
      </c>
      <c r="O74" s="23" t="s">
        <v>77</v>
      </c>
      <c r="P74" s="23">
        <v>796</v>
      </c>
      <c r="Q74" s="24" t="s">
        <v>93</v>
      </c>
      <c r="R74" s="32">
        <v>115</v>
      </c>
      <c r="S74" s="47">
        <f t="shared" si="9"/>
        <v>291.5916149068323</v>
      </c>
      <c r="T74" s="36">
        <f t="shared" si="10"/>
        <v>33533.03571428572</v>
      </c>
      <c r="U74" s="36">
        <v>37557</v>
      </c>
      <c r="V74" s="45"/>
      <c r="W74" s="24">
        <v>2014</v>
      </c>
      <c r="X74" s="24"/>
      <c r="Y74" s="28"/>
      <c r="AA74" s="1"/>
    </row>
    <row r="75" spans="1:27" ht="51.75">
      <c r="A75" s="34" t="s">
        <v>292</v>
      </c>
      <c r="B75" s="32" t="s">
        <v>322</v>
      </c>
      <c r="C75" s="88" t="s">
        <v>193</v>
      </c>
      <c r="D75" s="23" t="s">
        <v>414</v>
      </c>
      <c r="E75" s="23" t="s">
        <v>51</v>
      </c>
      <c r="F75" s="23"/>
      <c r="G75" s="32" t="s">
        <v>244</v>
      </c>
      <c r="H75" s="40">
        <v>0.2</v>
      </c>
      <c r="I75" s="41">
        <v>711000000</v>
      </c>
      <c r="J75" s="23" t="s">
        <v>230</v>
      </c>
      <c r="K75" s="23" t="s">
        <v>549</v>
      </c>
      <c r="L75" s="23" t="s">
        <v>92</v>
      </c>
      <c r="M75" s="23" t="s">
        <v>78</v>
      </c>
      <c r="N75" s="23" t="s">
        <v>534</v>
      </c>
      <c r="O75" s="23" t="s">
        <v>77</v>
      </c>
      <c r="P75" s="23">
        <v>796</v>
      </c>
      <c r="Q75" s="24" t="s">
        <v>93</v>
      </c>
      <c r="R75" s="32">
        <v>100</v>
      </c>
      <c r="S75" s="47">
        <f t="shared" si="9"/>
        <v>85.98214285714288</v>
      </c>
      <c r="T75" s="36">
        <f t="shared" si="10"/>
        <v>8598.214285714288</v>
      </c>
      <c r="U75" s="36">
        <v>9630.000000000002</v>
      </c>
      <c r="V75" s="45"/>
      <c r="W75" s="24">
        <v>2014</v>
      </c>
      <c r="X75" s="24"/>
      <c r="Y75" s="28"/>
      <c r="AA75" s="1"/>
    </row>
    <row r="76" spans="1:27" ht="51.75">
      <c r="A76" s="34" t="s">
        <v>293</v>
      </c>
      <c r="B76" s="32" t="s">
        <v>322</v>
      </c>
      <c r="C76" s="88" t="s">
        <v>184</v>
      </c>
      <c r="D76" s="23" t="s">
        <v>52</v>
      </c>
      <c r="E76" s="23" t="s">
        <v>52</v>
      </c>
      <c r="F76" s="23"/>
      <c r="G76" s="32" t="s">
        <v>244</v>
      </c>
      <c r="H76" s="40">
        <v>0.2</v>
      </c>
      <c r="I76" s="41">
        <v>711000000</v>
      </c>
      <c r="J76" s="23" t="s">
        <v>230</v>
      </c>
      <c r="K76" s="23" t="s">
        <v>549</v>
      </c>
      <c r="L76" s="23" t="s">
        <v>92</v>
      </c>
      <c r="M76" s="23" t="s">
        <v>78</v>
      </c>
      <c r="N76" s="23" t="s">
        <v>534</v>
      </c>
      <c r="O76" s="23" t="s">
        <v>77</v>
      </c>
      <c r="P76" s="23">
        <v>796</v>
      </c>
      <c r="Q76" s="24" t="s">
        <v>93</v>
      </c>
      <c r="R76" s="32">
        <v>150</v>
      </c>
      <c r="S76" s="47">
        <f t="shared" si="9"/>
        <v>81.20535714285714</v>
      </c>
      <c r="T76" s="36">
        <f t="shared" si="10"/>
        <v>12180.80357142857</v>
      </c>
      <c r="U76" s="36">
        <v>13642.5</v>
      </c>
      <c r="V76" s="45"/>
      <c r="W76" s="24">
        <v>2014</v>
      </c>
      <c r="X76" s="24"/>
      <c r="Y76" s="28"/>
      <c r="AA76" s="1"/>
    </row>
    <row r="77" spans="1:27" ht="51.75">
      <c r="A77" s="34" t="s">
        <v>294</v>
      </c>
      <c r="B77" s="32" t="s">
        <v>322</v>
      </c>
      <c r="C77" s="88" t="s">
        <v>197</v>
      </c>
      <c r="D77" s="23" t="s">
        <v>413</v>
      </c>
      <c r="E77" s="23" t="s">
        <v>53</v>
      </c>
      <c r="F77" s="23"/>
      <c r="G77" s="32" t="s">
        <v>244</v>
      </c>
      <c r="H77" s="40">
        <v>0.2</v>
      </c>
      <c r="I77" s="41">
        <v>711000000</v>
      </c>
      <c r="J77" s="23" t="s">
        <v>230</v>
      </c>
      <c r="K77" s="23" t="s">
        <v>549</v>
      </c>
      <c r="L77" s="23" t="s">
        <v>92</v>
      </c>
      <c r="M77" s="23" t="s">
        <v>78</v>
      </c>
      <c r="N77" s="23" t="s">
        <v>534</v>
      </c>
      <c r="O77" s="23" t="s">
        <v>77</v>
      </c>
      <c r="P77" s="23">
        <v>796</v>
      </c>
      <c r="Q77" s="24" t="s">
        <v>93</v>
      </c>
      <c r="R77" s="32">
        <v>100</v>
      </c>
      <c r="S77" s="47">
        <f t="shared" si="9"/>
        <v>14.33035714285714</v>
      </c>
      <c r="T77" s="36">
        <f t="shared" si="10"/>
        <v>1433.035714285714</v>
      </c>
      <c r="U77" s="36">
        <v>1604.9999999999998</v>
      </c>
      <c r="V77" s="45"/>
      <c r="W77" s="24">
        <v>2014</v>
      </c>
      <c r="X77" s="24"/>
      <c r="Y77" s="28"/>
      <c r="AA77" s="1"/>
    </row>
    <row r="78" spans="1:27" ht="51.75">
      <c r="A78" s="34" t="s">
        <v>360</v>
      </c>
      <c r="B78" s="32" t="s">
        <v>322</v>
      </c>
      <c r="C78" s="88" t="s">
        <v>188</v>
      </c>
      <c r="D78" s="23" t="s">
        <v>412</v>
      </c>
      <c r="E78" s="23" t="s">
        <v>54</v>
      </c>
      <c r="F78" s="23"/>
      <c r="G78" s="32" t="s">
        <v>244</v>
      </c>
      <c r="H78" s="40">
        <v>0.2</v>
      </c>
      <c r="I78" s="41">
        <v>711000000</v>
      </c>
      <c r="J78" s="23" t="s">
        <v>230</v>
      </c>
      <c r="K78" s="23" t="s">
        <v>549</v>
      </c>
      <c r="L78" s="23" t="s">
        <v>92</v>
      </c>
      <c r="M78" s="23" t="s">
        <v>78</v>
      </c>
      <c r="N78" s="23" t="s">
        <v>534</v>
      </c>
      <c r="O78" s="23" t="s">
        <v>77</v>
      </c>
      <c r="P78" s="23">
        <v>796</v>
      </c>
      <c r="Q78" s="24" t="s">
        <v>93</v>
      </c>
      <c r="R78" s="32">
        <v>100</v>
      </c>
      <c r="S78" s="47">
        <f t="shared" si="9"/>
        <v>329.5982142857143</v>
      </c>
      <c r="T78" s="36">
        <f t="shared" si="10"/>
        <v>32959.82142857143</v>
      </c>
      <c r="U78" s="36">
        <v>36915</v>
      </c>
      <c r="V78" s="45"/>
      <c r="W78" s="24">
        <v>2014</v>
      </c>
      <c r="X78" s="24"/>
      <c r="Y78" s="28"/>
      <c r="AA78" s="1"/>
    </row>
    <row r="79" spans="1:27" ht="51.75">
      <c r="A79" s="34" t="s">
        <v>361</v>
      </c>
      <c r="B79" s="32" t="s">
        <v>322</v>
      </c>
      <c r="C79" s="88" t="s">
        <v>188</v>
      </c>
      <c r="D79" s="23" t="s">
        <v>411</v>
      </c>
      <c r="E79" s="23" t="s">
        <v>55</v>
      </c>
      <c r="F79" s="23"/>
      <c r="G79" s="32" t="s">
        <v>244</v>
      </c>
      <c r="H79" s="40">
        <v>0.2</v>
      </c>
      <c r="I79" s="41">
        <v>711000000</v>
      </c>
      <c r="J79" s="23" t="s">
        <v>230</v>
      </c>
      <c r="K79" s="23" t="s">
        <v>549</v>
      </c>
      <c r="L79" s="23" t="s">
        <v>92</v>
      </c>
      <c r="M79" s="23" t="s">
        <v>78</v>
      </c>
      <c r="N79" s="23" t="s">
        <v>534</v>
      </c>
      <c r="O79" s="23" t="s">
        <v>77</v>
      </c>
      <c r="P79" s="23">
        <v>796</v>
      </c>
      <c r="Q79" s="24" t="s">
        <v>93</v>
      </c>
      <c r="R79" s="32">
        <v>150</v>
      </c>
      <c r="S79" s="47">
        <f t="shared" si="9"/>
        <v>143.30357142857142</v>
      </c>
      <c r="T79" s="36">
        <f t="shared" si="10"/>
        <v>21495.535714285714</v>
      </c>
      <c r="U79" s="36">
        <v>24075</v>
      </c>
      <c r="V79" s="45"/>
      <c r="W79" s="24">
        <v>2014</v>
      </c>
      <c r="X79" s="24"/>
      <c r="Y79" s="28"/>
      <c r="AA79" s="1"/>
    </row>
    <row r="80" spans="1:27" ht="51.75">
      <c r="A80" s="34" t="s">
        <v>295</v>
      </c>
      <c r="B80" s="32" t="s">
        <v>322</v>
      </c>
      <c r="C80" s="88" t="s">
        <v>199</v>
      </c>
      <c r="D80" s="23" t="s">
        <v>410</v>
      </c>
      <c r="E80" s="23" t="s">
        <v>56</v>
      </c>
      <c r="F80" s="23"/>
      <c r="G80" s="32" t="s">
        <v>244</v>
      </c>
      <c r="H80" s="40">
        <v>0.2</v>
      </c>
      <c r="I80" s="41">
        <v>711000000</v>
      </c>
      <c r="J80" s="23" t="s">
        <v>230</v>
      </c>
      <c r="K80" s="23" t="s">
        <v>549</v>
      </c>
      <c r="L80" s="23" t="s">
        <v>92</v>
      </c>
      <c r="M80" s="23" t="s">
        <v>78</v>
      </c>
      <c r="N80" s="23" t="s">
        <v>534</v>
      </c>
      <c r="O80" s="23" t="s">
        <v>77</v>
      </c>
      <c r="P80" s="23">
        <v>796</v>
      </c>
      <c r="Q80" s="24" t="s">
        <v>93</v>
      </c>
      <c r="R80" s="32">
        <v>10</v>
      </c>
      <c r="S80" s="47">
        <f t="shared" si="9"/>
        <v>20550.178571428572</v>
      </c>
      <c r="T80" s="36">
        <f t="shared" si="10"/>
        <v>205501.78571428574</v>
      </c>
      <c r="U80" s="36">
        <v>230162</v>
      </c>
      <c r="V80" s="45"/>
      <c r="W80" s="24">
        <v>2014</v>
      </c>
      <c r="X80" s="24"/>
      <c r="Y80" s="28"/>
      <c r="AA80" s="1"/>
    </row>
    <row r="81" spans="1:27" ht="51.75">
      <c r="A81" s="34" t="s">
        <v>296</v>
      </c>
      <c r="B81" s="32" t="s">
        <v>322</v>
      </c>
      <c r="C81" s="88" t="s">
        <v>184</v>
      </c>
      <c r="D81" s="23" t="s">
        <v>409</v>
      </c>
      <c r="E81" s="23" t="s">
        <v>58</v>
      </c>
      <c r="F81" s="23"/>
      <c r="G81" s="32" t="s">
        <v>244</v>
      </c>
      <c r="H81" s="40">
        <v>0.2</v>
      </c>
      <c r="I81" s="41">
        <v>711000000</v>
      </c>
      <c r="J81" s="23" t="s">
        <v>230</v>
      </c>
      <c r="K81" s="23" t="s">
        <v>549</v>
      </c>
      <c r="L81" s="23" t="s">
        <v>92</v>
      </c>
      <c r="M81" s="23" t="s">
        <v>78</v>
      </c>
      <c r="N81" s="23" t="s">
        <v>534</v>
      </c>
      <c r="O81" s="23" t="s">
        <v>77</v>
      </c>
      <c r="P81" s="23">
        <v>796</v>
      </c>
      <c r="Q81" s="24" t="s">
        <v>93</v>
      </c>
      <c r="R81" s="32">
        <v>300</v>
      </c>
      <c r="S81" s="47">
        <f aca="true" t="shared" si="11" ref="S81:S93">T81/R81</f>
        <v>124.19642857142857</v>
      </c>
      <c r="T81" s="36">
        <f t="shared" si="10"/>
        <v>37258.92857142857</v>
      </c>
      <c r="U81" s="36">
        <v>41730</v>
      </c>
      <c r="V81" s="45"/>
      <c r="W81" s="24">
        <v>2014</v>
      </c>
      <c r="X81" s="24"/>
      <c r="Y81" s="28"/>
      <c r="AA81" s="1"/>
    </row>
    <row r="82" spans="1:27" ht="51.75">
      <c r="A82" s="34" t="s">
        <v>297</v>
      </c>
      <c r="B82" s="32" t="s">
        <v>322</v>
      </c>
      <c r="C82" s="88" t="s">
        <v>194</v>
      </c>
      <c r="D82" s="23" t="s">
        <v>408</v>
      </c>
      <c r="E82" s="23" t="s">
        <v>59</v>
      </c>
      <c r="F82" s="23"/>
      <c r="G82" s="32" t="s">
        <v>244</v>
      </c>
      <c r="H82" s="40">
        <v>0.2</v>
      </c>
      <c r="I82" s="41">
        <v>711000000</v>
      </c>
      <c r="J82" s="23" t="s">
        <v>230</v>
      </c>
      <c r="K82" s="23" t="s">
        <v>549</v>
      </c>
      <c r="L82" s="23" t="s">
        <v>92</v>
      </c>
      <c r="M82" s="23" t="s">
        <v>78</v>
      </c>
      <c r="N82" s="23" t="s">
        <v>534</v>
      </c>
      <c r="O82" s="23" t="s">
        <v>77</v>
      </c>
      <c r="P82" s="23">
        <v>796</v>
      </c>
      <c r="Q82" s="24" t="s">
        <v>93</v>
      </c>
      <c r="R82" s="32">
        <v>150</v>
      </c>
      <c r="S82" s="47">
        <f t="shared" si="11"/>
        <v>52.54464285714285</v>
      </c>
      <c r="T82" s="36">
        <f t="shared" si="10"/>
        <v>7881.696428571427</v>
      </c>
      <c r="U82" s="36">
        <v>8827.499999999998</v>
      </c>
      <c r="V82" s="45"/>
      <c r="W82" s="24">
        <v>2014</v>
      </c>
      <c r="X82" s="24"/>
      <c r="Y82" s="28"/>
      <c r="AA82" s="1"/>
    </row>
    <row r="83" spans="1:27" ht="51.75">
      <c r="A83" s="34" t="s">
        <v>298</v>
      </c>
      <c r="B83" s="32" t="s">
        <v>322</v>
      </c>
      <c r="C83" s="88" t="s">
        <v>194</v>
      </c>
      <c r="D83" s="23" t="s">
        <v>407</v>
      </c>
      <c r="E83" s="23" t="s">
        <v>60</v>
      </c>
      <c r="F83" s="23"/>
      <c r="G83" s="32" t="s">
        <v>244</v>
      </c>
      <c r="H83" s="40">
        <v>0.2</v>
      </c>
      <c r="I83" s="41">
        <v>711000000</v>
      </c>
      <c r="J83" s="23" t="s">
        <v>230</v>
      </c>
      <c r="K83" s="23" t="s">
        <v>549</v>
      </c>
      <c r="L83" s="23" t="s">
        <v>92</v>
      </c>
      <c r="M83" s="23" t="s">
        <v>78</v>
      </c>
      <c r="N83" s="23" t="s">
        <v>534</v>
      </c>
      <c r="O83" s="23" t="s">
        <v>77</v>
      </c>
      <c r="P83" s="23">
        <v>796</v>
      </c>
      <c r="Q83" s="24" t="s">
        <v>93</v>
      </c>
      <c r="R83" s="32">
        <v>100</v>
      </c>
      <c r="S83" s="47">
        <f t="shared" si="11"/>
        <v>439.4642857142857</v>
      </c>
      <c r="T83" s="36">
        <f t="shared" si="10"/>
        <v>43946.42857142857</v>
      </c>
      <c r="U83" s="36">
        <v>49220</v>
      </c>
      <c r="V83" s="45"/>
      <c r="W83" s="24">
        <v>2014</v>
      </c>
      <c r="X83" s="24"/>
      <c r="Y83" s="28"/>
      <c r="AA83" s="1"/>
    </row>
    <row r="84" spans="1:27" ht="51.75">
      <c r="A84" s="34" t="s">
        <v>299</v>
      </c>
      <c r="B84" s="32" t="s">
        <v>322</v>
      </c>
      <c r="C84" s="88" t="s">
        <v>184</v>
      </c>
      <c r="D84" s="23" t="s">
        <v>406</v>
      </c>
      <c r="E84" s="23" t="s">
        <v>61</v>
      </c>
      <c r="F84" s="23"/>
      <c r="G84" s="32" t="s">
        <v>244</v>
      </c>
      <c r="H84" s="40">
        <v>0.2</v>
      </c>
      <c r="I84" s="41">
        <v>711000000</v>
      </c>
      <c r="J84" s="23" t="s">
        <v>230</v>
      </c>
      <c r="K84" s="23" t="s">
        <v>549</v>
      </c>
      <c r="L84" s="23" t="s">
        <v>92</v>
      </c>
      <c r="M84" s="23" t="s">
        <v>78</v>
      </c>
      <c r="N84" s="23" t="s">
        <v>534</v>
      </c>
      <c r="O84" s="23" t="s">
        <v>77</v>
      </c>
      <c r="P84" s="23">
        <v>796</v>
      </c>
      <c r="Q84" s="24" t="s">
        <v>93</v>
      </c>
      <c r="R84" s="32">
        <v>200</v>
      </c>
      <c r="S84" s="47">
        <f t="shared" si="11"/>
        <v>124.19642857142861</v>
      </c>
      <c r="T84" s="36">
        <f t="shared" si="10"/>
        <v>24839.28571428572</v>
      </c>
      <c r="U84" s="36">
        <v>27820.000000000007</v>
      </c>
      <c r="V84" s="45"/>
      <c r="W84" s="24">
        <v>2014</v>
      </c>
      <c r="X84" s="24"/>
      <c r="Y84" s="28"/>
      <c r="AA84" s="1"/>
    </row>
    <row r="85" spans="1:27" ht="51.75">
      <c r="A85" s="34" t="s">
        <v>300</v>
      </c>
      <c r="B85" s="32" t="s">
        <v>322</v>
      </c>
      <c r="C85" s="88" t="s">
        <v>184</v>
      </c>
      <c r="D85" s="23" t="s">
        <v>405</v>
      </c>
      <c r="E85" s="23" t="s">
        <v>62</v>
      </c>
      <c r="F85" s="23"/>
      <c r="G85" s="32" t="s">
        <v>244</v>
      </c>
      <c r="H85" s="40">
        <v>0.2</v>
      </c>
      <c r="I85" s="41">
        <v>711000000</v>
      </c>
      <c r="J85" s="23" t="s">
        <v>230</v>
      </c>
      <c r="K85" s="23" t="s">
        <v>549</v>
      </c>
      <c r="L85" s="23" t="s">
        <v>92</v>
      </c>
      <c r="M85" s="23" t="s">
        <v>78</v>
      </c>
      <c r="N85" s="23" t="s">
        <v>534</v>
      </c>
      <c r="O85" s="23" t="s">
        <v>77</v>
      </c>
      <c r="P85" s="23">
        <v>796</v>
      </c>
      <c r="Q85" s="24" t="s">
        <v>93</v>
      </c>
      <c r="R85" s="32">
        <v>400</v>
      </c>
      <c r="S85" s="47">
        <f t="shared" si="11"/>
        <v>15.285714285714286</v>
      </c>
      <c r="T85" s="36">
        <f t="shared" si="10"/>
        <v>6114.285714285715</v>
      </c>
      <c r="U85" s="36">
        <v>6848</v>
      </c>
      <c r="V85" s="45"/>
      <c r="W85" s="24">
        <v>2014</v>
      </c>
      <c r="X85" s="24"/>
      <c r="Y85" s="28"/>
      <c r="AA85" s="1"/>
    </row>
    <row r="86" spans="1:27" ht="51.75">
      <c r="A86" s="34" t="s">
        <v>301</v>
      </c>
      <c r="B86" s="32" t="s">
        <v>322</v>
      </c>
      <c r="C86" s="88" t="s">
        <v>184</v>
      </c>
      <c r="D86" s="23" t="s">
        <v>404</v>
      </c>
      <c r="E86" s="23" t="s">
        <v>63</v>
      </c>
      <c r="F86" s="23"/>
      <c r="G86" s="32" t="s">
        <v>244</v>
      </c>
      <c r="H86" s="40">
        <v>0.2</v>
      </c>
      <c r="I86" s="41">
        <v>711000000</v>
      </c>
      <c r="J86" s="23" t="s">
        <v>230</v>
      </c>
      <c r="K86" s="23" t="s">
        <v>549</v>
      </c>
      <c r="L86" s="23" t="s">
        <v>92</v>
      </c>
      <c r="M86" s="23" t="s">
        <v>78</v>
      </c>
      <c r="N86" s="23" t="s">
        <v>534</v>
      </c>
      <c r="O86" s="23" t="s">
        <v>77</v>
      </c>
      <c r="P86" s="23">
        <v>796</v>
      </c>
      <c r="Q86" s="24" t="s">
        <v>93</v>
      </c>
      <c r="R86" s="32">
        <v>200</v>
      </c>
      <c r="S86" s="47">
        <f t="shared" si="11"/>
        <v>28.660714285714285</v>
      </c>
      <c r="T86" s="36">
        <f t="shared" si="10"/>
        <v>5732.142857142857</v>
      </c>
      <c r="U86" s="36">
        <v>6420</v>
      </c>
      <c r="V86" s="45"/>
      <c r="W86" s="24">
        <v>2014</v>
      </c>
      <c r="X86" s="24"/>
      <c r="Y86" s="28"/>
      <c r="AA86" s="1"/>
    </row>
    <row r="87" spans="1:27" ht="51.75">
      <c r="A87" s="34" t="s">
        <v>362</v>
      </c>
      <c r="B87" s="32" t="s">
        <v>322</v>
      </c>
      <c r="C87" s="88" t="s">
        <v>184</v>
      </c>
      <c r="D87" s="23" t="s">
        <v>403</v>
      </c>
      <c r="E87" s="23" t="s">
        <v>64</v>
      </c>
      <c r="F87" s="23"/>
      <c r="G87" s="32" t="s">
        <v>244</v>
      </c>
      <c r="H87" s="40">
        <v>0.2</v>
      </c>
      <c r="I87" s="41">
        <v>711000000</v>
      </c>
      <c r="J87" s="23" t="s">
        <v>230</v>
      </c>
      <c r="K87" s="23" t="s">
        <v>549</v>
      </c>
      <c r="L87" s="23" t="s">
        <v>92</v>
      </c>
      <c r="M87" s="23" t="s">
        <v>78</v>
      </c>
      <c r="N87" s="23" t="s">
        <v>534</v>
      </c>
      <c r="O87" s="23" t="s">
        <v>77</v>
      </c>
      <c r="P87" s="23">
        <v>796</v>
      </c>
      <c r="Q87" s="24" t="s">
        <v>93</v>
      </c>
      <c r="R87" s="32">
        <v>200</v>
      </c>
      <c r="S87" s="47">
        <f t="shared" si="11"/>
        <v>76.42857142857143</v>
      </c>
      <c r="T87" s="36">
        <f t="shared" si="10"/>
        <v>15285.714285714286</v>
      </c>
      <c r="U87" s="36">
        <v>17120</v>
      </c>
      <c r="V87" s="45"/>
      <c r="W87" s="24">
        <v>2014</v>
      </c>
      <c r="X87" s="24"/>
      <c r="Y87" s="28"/>
      <c r="AA87" s="1"/>
    </row>
    <row r="88" spans="1:27" ht="51.75">
      <c r="A88" s="34" t="s">
        <v>363</v>
      </c>
      <c r="B88" s="32" t="s">
        <v>322</v>
      </c>
      <c r="C88" s="88" t="s">
        <v>185</v>
      </c>
      <c r="D88" s="23" t="s">
        <v>402</v>
      </c>
      <c r="E88" s="23" t="s">
        <v>65</v>
      </c>
      <c r="F88" s="23"/>
      <c r="G88" s="32" t="s">
        <v>244</v>
      </c>
      <c r="H88" s="40">
        <v>0.2</v>
      </c>
      <c r="I88" s="41">
        <v>711000000</v>
      </c>
      <c r="J88" s="23" t="s">
        <v>230</v>
      </c>
      <c r="K88" s="23" t="s">
        <v>549</v>
      </c>
      <c r="L88" s="23" t="s">
        <v>92</v>
      </c>
      <c r="M88" s="23" t="s">
        <v>78</v>
      </c>
      <c r="N88" s="23" t="s">
        <v>534</v>
      </c>
      <c r="O88" s="23" t="s">
        <v>77</v>
      </c>
      <c r="P88" s="23">
        <v>796</v>
      </c>
      <c r="Q88" s="24" t="s">
        <v>93</v>
      </c>
      <c r="R88" s="32">
        <v>150</v>
      </c>
      <c r="S88" s="47">
        <f t="shared" si="11"/>
        <v>80.40773809523809</v>
      </c>
      <c r="T88" s="36">
        <f t="shared" si="10"/>
        <v>12061.160714285714</v>
      </c>
      <c r="U88" s="36">
        <f>13642.5-134</f>
        <v>13508.5</v>
      </c>
      <c r="V88" s="45"/>
      <c r="W88" s="24">
        <v>2014</v>
      </c>
      <c r="X88" s="24"/>
      <c r="Y88" s="28"/>
      <c r="AA88" s="1"/>
    </row>
    <row r="89" spans="1:27" ht="51.75">
      <c r="A89" s="34" t="s">
        <v>302</v>
      </c>
      <c r="B89" s="32" t="s">
        <v>322</v>
      </c>
      <c r="C89" s="88" t="s">
        <v>185</v>
      </c>
      <c r="D89" s="23" t="s">
        <v>401</v>
      </c>
      <c r="E89" s="23" t="s">
        <v>173</v>
      </c>
      <c r="F89" s="23"/>
      <c r="G89" s="32" t="s">
        <v>244</v>
      </c>
      <c r="H89" s="40">
        <v>0.2</v>
      </c>
      <c r="I89" s="41">
        <v>711000000</v>
      </c>
      <c r="J89" s="23" t="s">
        <v>230</v>
      </c>
      <c r="K89" s="23" t="s">
        <v>549</v>
      </c>
      <c r="L89" s="23" t="s">
        <v>92</v>
      </c>
      <c r="M89" s="23" t="s">
        <v>78</v>
      </c>
      <c r="N89" s="23" t="s">
        <v>534</v>
      </c>
      <c r="O89" s="23" t="s">
        <v>77</v>
      </c>
      <c r="P89" s="23">
        <v>796</v>
      </c>
      <c r="Q89" s="24" t="s">
        <v>93</v>
      </c>
      <c r="R89" s="32">
        <v>100</v>
      </c>
      <c r="S89" s="47">
        <f t="shared" si="11"/>
        <v>133.75000000000003</v>
      </c>
      <c r="T89" s="36">
        <f t="shared" si="10"/>
        <v>13375.000000000004</v>
      </c>
      <c r="U89" s="36">
        <v>14980.000000000004</v>
      </c>
      <c r="V89" s="45"/>
      <c r="W89" s="24">
        <v>2014</v>
      </c>
      <c r="X89" s="24"/>
      <c r="Y89" s="28"/>
      <c r="AA89" s="1"/>
    </row>
    <row r="90" spans="1:27" ht="51.75">
      <c r="A90" s="34" t="s">
        <v>364</v>
      </c>
      <c r="B90" s="32" t="s">
        <v>322</v>
      </c>
      <c r="C90" s="88" t="s">
        <v>197</v>
      </c>
      <c r="D90" s="23" t="s">
        <v>400</v>
      </c>
      <c r="E90" s="23" t="s">
        <v>331</v>
      </c>
      <c r="F90" s="23"/>
      <c r="G90" s="32" t="s">
        <v>244</v>
      </c>
      <c r="H90" s="40">
        <v>0.2</v>
      </c>
      <c r="I90" s="41">
        <v>711000000</v>
      </c>
      <c r="J90" s="23" t="s">
        <v>230</v>
      </c>
      <c r="K90" s="23" t="s">
        <v>549</v>
      </c>
      <c r="L90" s="23" t="s">
        <v>92</v>
      </c>
      <c r="M90" s="23" t="s">
        <v>78</v>
      </c>
      <c r="N90" s="23" t="s">
        <v>534</v>
      </c>
      <c r="O90" s="23" t="s">
        <v>77</v>
      </c>
      <c r="P90" s="23">
        <v>796</v>
      </c>
      <c r="Q90" s="24" t="s">
        <v>93</v>
      </c>
      <c r="R90" s="32">
        <v>20</v>
      </c>
      <c r="S90" s="47">
        <f t="shared" si="11"/>
        <v>382.14285714285717</v>
      </c>
      <c r="T90" s="36">
        <f t="shared" si="10"/>
        <v>7642.857142857143</v>
      </c>
      <c r="U90" s="36">
        <v>8560</v>
      </c>
      <c r="V90" s="45"/>
      <c r="W90" s="24">
        <v>2014</v>
      </c>
      <c r="X90" s="24"/>
      <c r="Y90" s="28"/>
      <c r="AA90" s="1"/>
    </row>
    <row r="91" spans="1:27" ht="51.75">
      <c r="A91" s="34" t="s">
        <v>303</v>
      </c>
      <c r="B91" s="32" t="s">
        <v>322</v>
      </c>
      <c r="C91" s="88" t="s">
        <v>186</v>
      </c>
      <c r="D91" s="23" t="s">
        <v>399</v>
      </c>
      <c r="E91" s="23" t="s">
        <v>174</v>
      </c>
      <c r="F91" s="23"/>
      <c r="G91" s="32" t="s">
        <v>244</v>
      </c>
      <c r="H91" s="40">
        <v>0.2</v>
      </c>
      <c r="I91" s="41">
        <v>711000000</v>
      </c>
      <c r="J91" s="23" t="s">
        <v>230</v>
      </c>
      <c r="K91" s="23" t="s">
        <v>549</v>
      </c>
      <c r="L91" s="23" t="s">
        <v>92</v>
      </c>
      <c r="M91" s="23" t="s">
        <v>78</v>
      </c>
      <c r="N91" s="23" t="s">
        <v>534</v>
      </c>
      <c r="O91" s="23" t="s">
        <v>77</v>
      </c>
      <c r="P91" s="23">
        <v>796</v>
      </c>
      <c r="Q91" s="24" t="s">
        <v>93</v>
      </c>
      <c r="R91" s="32">
        <v>150</v>
      </c>
      <c r="S91" s="47">
        <f t="shared" si="11"/>
        <v>47.76785714285715</v>
      </c>
      <c r="T91" s="36">
        <f t="shared" si="10"/>
        <v>7165.1785714285725</v>
      </c>
      <c r="U91" s="36">
        <v>8025.000000000001</v>
      </c>
      <c r="V91" s="45"/>
      <c r="W91" s="24">
        <v>2014</v>
      </c>
      <c r="X91" s="24"/>
      <c r="Y91" s="28"/>
      <c r="AA91" s="1"/>
    </row>
    <row r="92" spans="1:27" ht="51.75">
      <c r="A92" s="34" t="s">
        <v>304</v>
      </c>
      <c r="B92" s="32" t="s">
        <v>322</v>
      </c>
      <c r="C92" s="88" t="s">
        <v>184</v>
      </c>
      <c r="D92" s="61" t="s">
        <v>398</v>
      </c>
      <c r="E92" s="23" t="s">
        <v>175</v>
      </c>
      <c r="F92" s="23"/>
      <c r="G92" s="32" t="s">
        <v>244</v>
      </c>
      <c r="H92" s="40">
        <v>0.2</v>
      </c>
      <c r="I92" s="41">
        <v>711000000</v>
      </c>
      <c r="J92" s="23" t="s">
        <v>230</v>
      </c>
      <c r="K92" s="23" t="s">
        <v>549</v>
      </c>
      <c r="L92" s="23" t="s">
        <v>92</v>
      </c>
      <c r="M92" s="23" t="s">
        <v>78</v>
      </c>
      <c r="N92" s="23" t="s">
        <v>534</v>
      </c>
      <c r="O92" s="23" t="s">
        <v>77</v>
      </c>
      <c r="P92" s="23">
        <v>796</v>
      </c>
      <c r="Q92" s="24" t="s">
        <v>93</v>
      </c>
      <c r="R92" s="32">
        <v>15</v>
      </c>
      <c r="S92" s="47">
        <f t="shared" si="11"/>
        <v>3980.6547619047624</v>
      </c>
      <c r="T92" s="36">
        <f t="shared" si="10"/>
        <v>59709.821428571435</v>
      </c>
      <c r="U92" s="36">
        <v>66875</v>
      </c>
      <c r="V92" s="45"/>
      <c r="W92" s="24">
        <v>2014</v>
      </c>
      <c r="X92" s="24"/>
      <c r="Y92" s="28"/>
      <c r="AA92" s="1"/>
    </row>
    <row r="93" spans="1:27" ht="51.75">
      <c r="A93" s="34" t="s">
        <v>365</v>
      </c>
      <c r="B93" s="32" t="s">
        <v>322</v>
      </c>
      <c r="C93" s="88" t="s">
        <v>185</v>
      </c>
      <c r="D93" s="61" t="s">
        <v>170</v>
      </c>
      <c r="E93" s="61" t="s">
        <v>176</v>
      </c>
      <c r="F93" s="61"/>
      <c r="G93" s="32" t="s">
        <v>244</v>
      </c>
      <c r="H93" s="40">
        <v>0.2</v>
      </c>
      <c r="I93" s="41">
        <v>711000000</v>
      </c>
      <c r="J93" s="23" t="s">
        <v>230</v>
      </c>
      <c r="K93" s="23" t="s">
        <v>549</v>
      </c>
      <c r="L93" s="23" t="s">
        <v>92</v>
      </c>
      <c r="M93" s="23" t="s">
        <v>78</v>
      </c>
      <c r="N93" s="23" t="s">
        <v>534</v>
      </c>
      <c r="O93" s="23" t="s">
        <v>77</v>
      </c>
      <c r="P93" s="23">
        <v>796</v>
      </c>
      <c r="Q93" s="24" t="s">
        <v>93</v>
      </c>
      <c r="R93" s="32">
        <v>30</v>
      </c>
      <c r="S93" s="47">
        <f t="shared" si="11"/>
        <v>286.6071428571429</v>
      </c>
      <c r="T93" s="36">
        <f t="shared" si="10"/>
        <v>8598.214285714286</v>
      </c>
      <c r="U93" s="36">
        <v>9630</v>
      </c>
      <c r="V93" s="45"/>
      <c r="W93" s="24">
        <v>2014</v>
      </c>
      <c r="X93" s="24"/>
      <c r="Y93" s="28"/>
      <c r="AA93" s="1"/>
    </row>
    <row r="94" spans="1:27" ht="51.75">
      <c r="A94" s="34" t="s">
        <v>305</v>
      </c>
      <c r="B94" s="32" t="s">
        <v>322</v>
      </c>
      <c r="C94" s="88" t="s">
        <v>198</v>
      </c>
      <c r="D94" s="32" t="s">
        <v>171</v>
      </c>
      <c r="E94" s="61" t="s">
        <v>177</v>
      </c>
      <c r="F94" s="61"/>
      <c r="G94" s="32" t="s">
        <v>244</v>
      </c>
      <c r="H94" s="40">
        <v>0.2</v>
      </c>
      <c r="I94" s="41">
        <v>711000000</v>
      </c>
      <c r="J94" s="23" t="s">
        <v>230</v>
      </c>
      <c r="K94" s="23" t="s">
        <v>549</v>
      </c>
      <c r="L94" s="23" t="s">
        <v>92</v>
      </c>
      <c r="M94" s="23" t="s">
        <v>78</v>
      </c>
      <c r="N94" s="23" t="s">
        <v>534</v>
      </c>
      <c r="O94" s="23" t="s">
        <v>77</v>
      </c>
      <c r="P94" s="23">
        <v>796</v>
      </c>
      <c r="Q94" s="24" t="s">
        <v>93</v>
      </c>
      <c r="R94" s="32">
        <v>80</v>
      </c>
      <c r="S94" s="47">
        <f>T94/R94</f>
        <v>143.30357142857142</v>
      </c>
      <c r="T94" s="36">
        <f>U94/112*100</f>
        <v>11464.285714285714</v>
      </c>
      <c r="U94" s="36">
        <v>12840</v>
      </c>
      <c r="V94" s="45"/>
      <c r="W94" s="24">
        <v>2014</v>
      </c>
      <c r="X94" s="24"/>
      <c r="Y94" s="28"/>
      <c r="AA94" s="1"/>
    </row>
    <row r="95" spans="1:27" ht="51.75">
      <c r="A95" s="34" t="s">
        <v>306</v>
      </c>
      <c r="B95" s="32" t="s">
        <v>322</v>
      </c>
      <c r="C95" s="88" t="s">
        <v>183</v>
      </c>
      <c r="D95" s="32" t="s">
        <v>172</v>
      </c>
      <c r="E95" s="61" t="s">
        <v>178</v>
      </c>
      <c r="F95" s="61"/>
      <c r="G95" s="32" t="s">
        <v>244</v>
      </c>
      <c r="H95" s="40">
        <v>0.2</v>
      </c>
      <c r="I95" s="41">
        <v>711000000</v>
      </c>
      <c r="J95" s="23" t="s">
        <v>230</v>
      </c>
      <c r="K95" s="23" t="s">
        <v>549</v>
      </c>
      <c r="L95" s="23" t="s">
        <v>92</v>
      </c>
      <c r="M95" s="23" t="s">
        <v>78</v>
      </c>
      <c r="N95" s="23" t="s">
        <v>534</v>
      </c>
      <c r="O95" s="23" t="s">
        <v>77</v>
      </c>
      <c r="P95" s="23">
        <v>796</v>
      </c>
      <c r="Q95" s="24" t="s">
        <v>93</v>
      </c>
      <c r="R95" s="32">
        <v>200</v>
      </c>
      <c r="S95" s="47">
        <f>T95/R95</f>
        <v>191.07142857142858</v>
      </c>
      <c r="T95" s="36">
        <f>U95/112*100</f>
        <v>38214.28571428572</v>
      </c>
      <c r="U95" s="36">
        <v>42800</v>
      </c>
      <c r="V95" s="45"/>
      <c r="W95" s="24">
        <v>2014</v>
      </c>
      <c r="X95" s="24"/>
      <c r="Y95" s="28"/>
      <c r="AA95" s="1"/>
    </row>
    <row r="96" spans="1:27" ht="51.75">
      <c r="A96" s="34" t="s">
        <v>307</v>
      </c>
      <c r="B96" s="33" t="s">
        <v>322</v>
      </c>
      <c r="C96" s="32" t="s">
        <v>30</v>
      </c>
      <c r="D96" s="48" t="s">
        <v>397</v>
      </c>
      <c r="E96" s="39" t="s">
        <v>57</v>
      </c>
      <c r="F96" s="39"/>
      <c r="G96" s="32" t="s">
        <v>244</v>
      </c>
      <c r="H96" s="40">
        <v>0.2</v>
      </c>
      <c r="I96" s="41">
        <v>711000000</v>
      </c>
      <c r="J96" s="23" t="s">
        <v>230</v>
      </c>
      <c r="K96" s="23" t="s">
        <v>549</v>
      </c>
      <c r="L96" s="23" t="s">
        <v>92</v>
      </c>
      <c r="M96" s="23" t="s">
        <v>78</v>
      </c>
      <c r="N96" s="23" t="s">
        <v>534</v>
      </c>
      <c r="O96" s="23" t="s">
        <v>77</v>
      </c>
      <c r="P96" s="23">
        <v>796</v>
      </c>
      <c r="Q96" s="24" t="s">
        <v>93</v>
      </c>
      <c r="R96" s="32">
        <v>2206</v>
      </c>
      <c r="S96" s="47">
        <f>T96/R96</f>
        <v>649.566523118767</v>
      </c>
      <c r="T96" s="36">
        <f>U96/112*100</f>
        <v>1432943.75</v>
      </c>
      <c r="U96" s="36">
        <v>1604897</v>
      </c>
      <c r="V96" s="45"/>
      <c r="W96" s="24">
        <v>2014</v>
      </c>
      <c r="X96" s="24"/>
      <c r="Y96" s="28"/>
      <c r="AA96" s="1"/>
    </row>
    <row r="97" spans="1:27" ht="51.75">
      <c r="A97" s="34" t="s">
        <v>308</v>
      </c>
      <c r="B97" s="32" t="s">
        <v>322</v>
      </c>
      <c r="C97" s="41" t="s">
        <v>87</v>
      </c>
      <c r="D97" s="52" t="s">
        <v>353</v>
      </c>
      <c r="E97" s="39" t="s">
        <v>90</v>
      </c>
      <c r="F97" s="39"/>
      <c r="G97" s="32" t="s">
        <v>82</v>
      </c>
      <c r="H97" s="40">
        <v>0.2</v>
      </c>
      <c r="I97" s="41">
        <v>711000000</v>
      </c>
      <c r="J97" s="23" t="s">
        <v>230</v>
      </c>
      <c r="K97" s="23" t="s">
        <v>549</v>
      </c>
      <c r="L97" s="23" t="s">
        <v>92</v>
      </c>
      <c r="M97" s="23" t="s">
        <v>78</v>
      </c>
      <c r="N97" s="23" t="s">
        <v>534</v>
      </c>
      <c r="O97" s="23" t="s">
        <v>77</v>
      </c>
      <c r="P97" s="23">
        <v>112</v>
      </c>
      <c r="Q97" s="24" t="s">
        <v>333</v>
      </c>
      <c r="R97" s="32">
        <v>5257</v>
      </c>
      <c r="S97" s="47">
        <v>140</v>
      </c>
      <c r="T97" s="36">
        <f>U97/112*100</f>
        <v>773440.1785714285</v>
      </c>
      <c r="U97" s="36">
        <v>866253</v>
      </c>
      <c r="V97" s="45"/>
      <c r="W97" s="24">
        <v>2014</v>
      </c>
      <c r="X97" s="24"/>
      <c r="Y97" s="28"/>
      <c r="AA97" s="1"/>
    </row>
    <row r="98" spans="1:25" ht="12.75">
      <c r="A98" s="89" t="s">
        <v>23</v>
      </c>
      <c r="B98" s="90"/>
      <c r="C98" s="91"/>
      <c r="D98" s="62"/>
      <c r="E98" s="62"/>
      <c r="F98" s="62"/>
      <c r="G98" s="62"/>
      <c r="H98" s="62"/>
      <c r="I98" s="62"/>
      <c r="J98" s="62"/>
      <c r="K98" s="23" t="s">
        <v>549</v>
      </c>
      <c r="L98" s="62"/>
      <c r="M98" s="62"/>
      <c r="N98" s="23"/>
      <c r="O98" s="23"/>
      <c r="P98" s="62"/>
      <c r="Q98" s="62"/>
      <c r="R98" s="32" t="s">
        <v>24</v>
      </c>
      <c r="S98" s="63"/>
      <c r="T98" s="64">
        <f>SUM(T11:T97)</f>
        <v>22601263.740497466</v>
      </c>
      <c r="U98" s="64">
        <f>SUM(U11:U97)</f>
        <v>25313415.389357146</v>
      </c>
      <c r="V98" s="45"/>
      <c r="W98" s="24"/>
      <c r="X98" s="24"/>
      <c r="Y98" s="28"/>
    </row>
    <row r="99" spans="1:25" ht="64.5">
      <c r="A99" s="32" t="s">
        <v>472</v>
      </c>
      <c r="B99" s="32" t="s">
        <v>322</v>
      </c>
      <c r="C99" s="32" t="s">
        <v>108</v>
      </c>
      <c r="D99" s="65" t="s">
        <v>215</v>
      </c>
      <c r="E99" s="65" t="s">
        <v>380</v>
      </c>
      <c r="F99" s="65"/>
      <c r="G99" s="32" t="s">
        <v>244</v>
      </c>
      <c r="H99" s="35">
        <v>0.7</v>
      </c>
      <c r="I99" s="41">
        <v>711000000</v>
      </c>
      <c r="J99" s="23" t="s">
        <v>230</v>
      </c>
      <c r="K99" s="23" t="s">
        <v>549</v>
      </c>
      <c r="L99" s="23" t="s">
        <v>92</v>
      </c>
      <c r="M99" s="23"/>
      <c r="N99" s="23" t="s">
        <v>535</v>
      </c>
      <c r="O99" s="23" t="s">
        <v>77</v>
      </c>
      <c r="P99" s="23"/>
      <c r="Q99" s="24"/>
      <c r="R99" s="32"/>
      <c r="S99" s="37">
        <f aca="true" t="shared" si="12" ref="S99:S120">T99</f>
        <v>415117.85714285716</v>
      </c>
      <c r="T99" s="36">
        <f aca="true" t="shared" si="13" ref="T99:T128">U99/112*100</f>
        <v>415117.85714285716</v>
      </c>
      <c r="U99" s="36">
        <v>464932</v>
      </c>
      <c r="V99" s="45"/>
      <c r="W99" s="24">
        <v>2014</v>
      </c>
      <c r="X99" s="24"/>
      <c r="Y99" s="28"/>
    </row>
    <row r="100" spans="1:25" ht="51.75">
      <c r="A100" s="32" t="s">
        <v>471</v>
      </c>
      <c r="B100" s="32" t="s">
        <v>322</v>
      </c>
      <c r="C100" s="32" t="s">
        <v>108</v>
      </c>
      <c r="D100" s="65" t="s">
        <v>214</v>
      </c>
      <c r="E100" s="65" t="s">
        <v>142</v>
      </c>
      <c r="F100" s="65"/>
      <c r="G100" s="32" t="s">
        <v>244</v>
      </c>
      <c r="H100" s="35">
        <v>0.7</v>
      </c>
      <c r="I100" s="41">
        <v>711000000</v>
      </c>
      <c r="J100" s="23" t="s">
        <v>230</v>
      </c>
      <c r="K100" s="23" t="s">
        <v>549</v>
      </c>
      <c r="L100" s="23" t="s">
        <v>92</v>
      </c>
      <c r="M100" s="23"/>
      <c r="N100" s="23" t="s">
        <v>535</v>
      </c>
      <c r="O100" s="23" t="s">
        <v>77</v>
      </c>
      <c r="P100" s="23"/>
      <c r="Q100" s="24"/>
      <c r="R100" s="32"/>
      <c r="S100" s="37">
        <f t="shared" si="12"/>
        <v>821607.142857143</v>
      </c>
      <c r="T100" s="36">
        <f t="shared" si="13"/>
        <v>821607.142857143</v>
      </c>
      <c r="U100" s="36">
        <v>920200</v>
      </c>
      <c r="V100" s="45"/>
      <c r="W100" s="24">
        <v>2014</v>
      </c>
      <c r="X100" s="24"/>
      <c r="Y100" s="28"/>
    </row>
    <row r="101" spans="1:25" ht="51.75">
      <c r="A101" s="32" t="s">
        <v>473</v>
      </c>
      <c r="B101" s="32" t="s">
        <v>322</v>
      </c>
      <c r="C101" s="32" t="s">
        <v>202</v>
      </c>
      <c r="D101" s="65" t="s">
        <v>213</v>
      </c>
      <c r="E101" s="39" t="s">
        <v>212</v>
      </c>
      <c r="F101" s="39"/>
      <c r="G101" s="32" t="s">
        <v>244</v>
      </c>
      <c r="H101" s="35">
        <v>0.7</v>
      </c>
      <c r="I101" s="41">
        <v>711000000</v>
      </c>
      <c r="J101" s="23" t="s">
        <v>230</v>
      </c>
      <c r="K101" s="23" t="s">
        <v>549</v>
      </c>
      <c r="L101" s="23" t="s">
        <v>92</v>
      </c>
      <c r="M101" s="23"/>
      <c r="N101" s="23" t="s">
        <v>535</v>
      </c>
      <c r="O101" s="23" t="s">
        <v>77</v>
      </c>
      <c r="P101" s="23"/>
      <c r="Q101" s="24"/>
      <c r="R101" s="32"/>
      <c r="S101" s="37">
        <f t="shared" si="12"/>
        <v>1348083.9285714286</v>
      </c>
      <c r="T101" s="66">
        <f>U101/112*100</f>
        <v>1348083.9285714286</v>
      </c>
      <c r="U101" s="36">
        <v>1509854</v>
      </c>
      <c r="V101" s="45"/>
      <c r="W101" s="24">
        <v>2014</v>
      </c>
      <c r="X101" s="24"/>
      <c r="Y101" s="28"/>
    </row>
    <row r="102" spans="1:25" ht="90.75">
      <c r="A102" s="32" t="s">
        <v>474</v>
      </c>
      <c r="B102" s="32" t="s">
        <v>322</v>
      </c>
      <c r="C102" s="32" t="s">
        <v>369</v>
      </c>
      <c r="D102" s="32" t="s">
        <v>325</v>
      </c>
      <c r="E102" s="39" t="s">
        <v>326</v>
      </c>
      <c r="F102" s="39"/>
      <c r="G102" s="34" t="s">
        <v>83</v>
      </c>
      <c r="H102" s="35">
        <v>0.7</v>
      </c>
      <c r="I102" s="41">
        <v>711000000</v>
      </c>
      <c r="J102" s="23" t="s">
        <v>230</v>
      </c>
      <c r="K102" s="23" t="s">
        <v>549</v>
      </c>
      <c r="L102" s="23" t="s">
        <v>92</v>
      </c>
      <c r="M102" s="23"/>
      <c r="N102" s="23" t="s">
        <v>535</v>
      </c>
      <c r="O102" s="23" t="s">
        <v>77</v>
      </c>
      <c r="P102" s="23"/>
      <c r="Q102" s="24"/>
      <c r="R102" s="32"/>
      <c r="S102" s="37">
        <f t="shared" si="12"/>
        <v>8025000</v>
      </c>
      <c r="T102" s="36">
        <f t="shared" si="13"/>
        <v>8025000</v>
      </c>
      <c r="U102" s="36">
        <v>8988000</v>
      </c>
      <c r="V102" s="45"/>
      <c r="W102" s="24">
        <v>2014</v>
      </c>
      <c r="X102" s="24"/>
      <c r="Y102" s="28"/>
    </row>
    <row r="103" spans="1:25" ht="252" customHeight="1">
      <c r="A103" s="32" t="s">
        <v>475</v>
      </c>
      <c r="B103" s="32" t="s">
        <v>322</v>
      </c>
      <c r="C103" s="32" t="s">
        <v>109</v>
      </c>
      <c r="D103" s="32" t="s">
        <v>126</v>
      </c>
      <c r="E103" s="39" t="s">
        <v>180</v>
      </c>
      <c r="F103" s="39"/>
      <c r="G103" s="34" t="s">
        <v>244</v>
      </c>
      <c r="H103" s="35">
        <v>0.7</v>
      </c>
      <c r="I103" s="41">
        <v>711000000</v>
      </c>
      <c r="J103" s="23" t="s">
        <v>230</v>
      </c>
      <c r="K103" s="23" t="s">
        <v>549</v>
      </c>
      <c r="L103" s="23" t="s">
        <v>92</v>
      </c>
      <c r="M103" s="23"/>
      <c r="N103" s="23" t="s">
        <v>535</v>
      </c>
      <c r="O103" s="23" t="s">
        <v>77</v>
      </c>
      <c r="P103" s="23"/>
      <c r="Q103" s="24"/>
      <c r="R103" s="32"/>
      <c r="S103" s="37">
        <f t="shared" si="12"/>
        <v>3066696.4285714286</v>
      </c>
      <c r="T103" s="67">
        <f>U103/112*100</f>
        <v>3066696.4285714286</v>
      </c>
      <c r="U103" s="36">
        <v>3434700</v>
      </c>
      <c r="V103" s="45"/>
      <c r="W103" s="24">
        <v>2014</v>
      </c>
      <c r="X103" s="24"/>
      <c r="Y103" s="28"/>
    </row>
    <row r="104" spans="1:25" ht="51.75">
      <c r="A104" s="32" t="s">
        <v>476</v>
      </c>
      <c r="B104" s="32" t="s">
        <v>322</v>
      </c>
      <c r="C104" s="32" t="s">
        <v>110</v>
      </c>
      <c r="D104" s="32" t="s">
        <v>381</v>
      </c>
      <c r="E104" s="32" t="s">
        <v>382</v>
      </c>
      <c r="F104" s="32"/>
      <c r="G104" s="34" t="s">
        <v>82</v>
      </c>
      <c r="H104" s="35">
        <v>0.7</v>
      </c>
      <c r="I104" s="41">
        <v>711000000</v>
      </c>
      <c r="J104" s="23" t="s">
        <v>230</v>
      </c>
      <c r="K104" s="23" t="s">
        <v>549</v>
      </c>
      <c r="L104" s="23" t="s">
        <v>92</v>
      </c>
      <c r="M104" s="23"/>
      <c r="N104" s="23" t="s">
        <v>535</v>
      </c>
      <c r="O104" s="23" t="s">
        <v>77</v>
      </c>
      <c r="P104" s="68">
        <f>U104+U106</f>
        <v>14146736</v>
      </c>
      <c r="Q104" s="24"/>
      <c r="R104" s="32"/>
      <c r="S104" s="37">
        <f t="shared" si="12"/>
        <v>7824952.678571429</v>
      </c>
      <c r="T104" s="36">
        <f>U104/112*100</f>
        <v>7824952.678571429</v>
      </c>
      <c r="U104" s="36">
        <v>8763947</v>
      </c>
      <c r="V104" s="45"/>
      <c r="W104" s="24">
        <v>2014</v>
      </c>
      <c r="X104" s="24"/>
      <c r="Y104" s="28"/>
    </row>
    <row r="105" spans="1:25" ht="51.75">
      <c r="A105" s="32" t="s">
        <v>477</v>
      </c>
      <c r="B105" s="32" t="s">
        <v>322</v>
      </c>
      <c r="C105" s="61" t="s">
        <v>200</v>
      </c>
      <c r="D105" s="32" t="s">
        <v>313</v>
      </c>
      <c r="E105" s="32" t="s">
        <v>315</v>
      </c>
      <c r="F105" s="32"/>
      <c r="G105" s="34" t="s">
        <v>244</v>
      </c>
      <c r="H105" s="35">
        <v>0.7</v>
      </c>
      <c r="I105" s="41">
        <v>711000000</v>
      </c>
      <c r="J105" s="23" t="s">
        <v>230</v>
      </c>
      <c r="K105" s="23" t="s">
        <v>549</v>
      </c>
      <c r="L105" s="23" t="s">
        <v>92</v>
      </c>
      <c r="M105" s="23"/>
      <c r="N105" s="23" t="s">
        <v>535</v>
      </c>
      <c r="O105" s="23" t="s">
        <v>77</v>
      </c>
      <c r="P105" s="23"/>
      <c r="Q105" s="24"/>
      <c r="R105" s="32"/>
      <c r="S105" s="37">
        <f t="shared" si="12"/>
        <v>1737793.75</v>
      </c>
      <c r="T105" s="67">
        <f t="shared" si="13"/>
        <v>1737793.75</v>
      </c>
      <c r="U105" s="36">
        <v>1946329</v>
      </c>
      <c r="V105" s="45"/>
      <c r="W105" s="24">
        <v>2014</v>
      </c>
      <c r="X105" s="24"/>
      <c r="Y105" s="28"/>
    </row>
    <row r="106" spans="1:25" ht="51.75">
      <c r="A106" s="32" t="s">
        <v>478</v>
      </c>
      <c r="B106" s="32" t="s">
        <v>322</v>
      </c>
      <c r="C106" s="32" t="s">
        <v>79</v>
      </c>
      <c r="D106" s="32" t="s">
        <v>150</v>
      </c>
      <c r="E106" s="32" t="s">
        <v>127</v>
      </c>
      <c r="F106" s="32"/>
      <c r="G106" s="34" t="s">
        <v>82</v>
      </c>
      <c r="H106" s="35">
        <v>0.7</v>
      </c>
      <c r="I106" s="41">
        <v>711000000</v>
      </c>
      <c r="J106" s="23" t="s">
        <v>230</v>
      </c>
      <c r="K106" s="23" t="s">
        <v>549</v>
      </c>
      <c r="L106" s="23" t="s">
        <v>92</v>
      </c>
      <c r="M106" s="23"/>
      <c r="N106" s="23" t="s">
        <v>535</v>
      </c>
      <c r="O106" s="23" t="s">
        <v>77</v>
      </c>
      <c r="P106" s="23"/>
      <c r="Q106" s="24"/>
      <c r="R106" s="32"/>
      <c r="S106" s="37">
        <f t="shared" si="12"/>
        <v>4806061.607142857</v>
      </c>
      <c r="T106" s="36">
        <f t="shared" si="13"/>
        <v>4806061.607142857</v>
      </c>
      <c r="U106" s="36">
        <v>5382789</v>
      </c>
      <c r="V106" s="45"/>
      <c r="W106" s="24">
        <v>2014</v>
      </c>
      <c r="X106" s="24"/>
      <c r="Y106" s="28"/>
    </row>
    <row r="107" spans="1:25" ht="51.75">
      <c r="A107" s="32" t="s">
        <v>479</v>
      </c>
      <c r="B107" s="32" t="s">
        <v>322</v>
      </c>
      <c r="C107" s="32" t="s">
        <v>225</v>
      </c>
      <c r="D107" s="32" t="s">
        <v>216</v>
      </c>
      <c r="E107" s="32" t="s">
        <v>211</v>
      </c>
      <c r="F107" s="32"/>
      <c r="G107" s="34" t="s">
        <v>82</v>
      </c>
      <c r="H107" s="35">
        <v>0.7</v>
      </c>
      <c r="I107" s="41">
        <v>711000000</v>
      </c>
      <c r="J107" s="23" t="s">
        <v>230</v>
      </c>
      <c r="K107" s="23" t="s">
        <v>549</v>
      </c>
      <c r="L107" s="23" t="s">
        <v>92</v>
      </c>
      <c r="M107" s="23"/>
      <c r="N107" s="23" t="s">
        <v>535</v>
      </c>
      <c r="O107" s="23" t="s">
        <v>77</v>
      </c>
      <c r="P107" s="23"/>
      <c r="Q107" s="24"/>
      <c r="R107" s="32"/>
      <c r="S107" s="37">
        <f t="shared" si="12"/>
        <v>178571.42857142858</v>
      </c>
      <c r="T107" s="36">
        <f t="shared" si="13"/>
        <v>178571.42857142858</v>
      </c>
      <c r="U107" s="36">
        <v>200000</v>
      </c>
      <c r="V107" s="45"/>
      <c r="W107" s="24">
        <v>2014</v>
      </c>
      <c r="X107" s="24"/>
      <c r="Y107" s="28"/>
    </row>
    <row r="108" spans="1:25" ht="51.75">
      <c r="A108" s="32" t="s">
        <v>480</v>
      </c>
      <c r="B108" s="32" t="s">
        <v>322</v>
      </c>
      <c r="C108" s="32" t="s">
        <v>226</v>
      </c>
      <c r="D108" s="32" t="s">
        <v>128</v>
      </c>
      <c r="E108" s="32" t="s">
        <v>210</v>
      </c>
      <c r="F108" s="32"/>
      <c r="G108" s="34" t="s">
        <v>82</v>
      </c>
      <c r="H108" s="35">
        <v>0.7</v>
      </c>
      <c r="I108" s="41">
        <v>711000000</v>
      </c>
      <c r="J108" s="23" t="s">
        <v>230</v>
      </c>
      <c r="K108" s="23" t="s">
        <v>549</v>
      </c>
      <c r="L108" s="23" t="s">
        <v>92</v>
      </c>
      <c r="M108" s="23"/>
      <c r="N108" s="23" t="s">
        <v>535</v>
      </c>
      <c r="O108" s="23" t="s">
        <v>77</v>
      </c>
      <c r="P108" s="23"/>
      <c r="Q108" s="24"/>
      <c r="R108" s="32"/>
      <c r="S108" s="37">
        <f t="shared" si="12"/>
        <v>339285.71428571426</v>
      </c>
      <c r="T108" s="36">
        <f t="shared" si="13"/>
        <v>339285.71428571426</v>
      </c>
      <c r="U108" s="36">
        <v>380000</v>
      </c>
      <c r="V108" s="45"/>
      <c r="W108" s="24">
        <v>2014</v>
      </c>
      <c r="X108" s="24"/>
      <c r="Y108" s="28"/>
    </row>
    <row r="109" spans="1:25" ht="51.75">
      <c r="A109" s="32" t="s">
        <v>481</v>
      </c>
      <c r="B109" s="32" t="s">
        <v>322</v>
      </c>
      <c r="C109" s="61" t="s">
        <v>118</v>
      </c>
      <c r="D109" s="32" t="s">
        <v>318</v>
      </c>
      <c r="E109" s="32" t="s">
        <v>317</v>
      </c>
      <c r="F109" s="32"/>
      <c r="G109" s="34" t="s">
        <v>244</v>
      </c>
      <c r="H109" s="35">
        <v>0.7</v>
      </c>
      <c r="I109" s="41">
        <v>711000000</v>
      </c>
      <c r="J109" s="23" t="s">
        <v>230</v>
      </c>
      <c r="K109" s="23" t="s">
        <v>549</v>
      </c>
      <c r="L109" s="23" t="s">
        <v>92</v>
      </c>
      <c r="M109" s="23"/>
      <c r="N109" s="23" t="s">
        <v>535</v>
      </c>
      <c r="O109" s="23" t="s">
        <v>77</v>
      </c>
      <c r="P109" s="23"/>
      <c r="Q109" s="24"/>
      <c r="R109" s="32"/>
      <c r="S109" s="37">
        <f t="shared" si="12"/>
        <v>1910714.285714286</v>
      </c>
      <c r="T109" s="36">
        <f t="shared" si="13"/>
        <v>1910714.285714286</v>
      </c>
      <c r="U109" s="58">
        <v>2140000</v>
      </c>
      <c r="V109" s="45"/>
      <c r="W109" s="24">
        <v>2014</v>
      </c>
      <c r="X109" s="24"/>
      <c r="Y109" s="28"/>
    </row>
    <row r="110" spans="1:25" ht="51.75">
      <c r="A110" s="32" t="s">
        <v>482</v>
      </c>
      <c r="B110" s="32" t="s">
        <v>322</v>
      </c>
      <c r="C110" s="32" t="s">
        <v>368</v>
      </c>
      <c r="D110" s="32" t="s">
        <v>320</v>
      </c>
      <c r="E110" s="32" t="s">
        <v>319</v>
      </c>
      <c r="F110" s="32"/>
      <c r="G110" s="34" t="s">
        <v>82</v>
      </c>
      <c r="H110" s="35">
        <v>0.7</v>
      </c>
      <c r="I110" s="41">
        <v>711000000</v>
      </c>
      <c r="J110" s="23" t="s">
        <v>230</v>
      </c>
      <c r="K110" s="23" t="s">
        <v>549</v>
      </c>
      <c r="L110" s="23" t="s">
        <v>92</v>
      </c>
      <c r="M110" s="23"/>
      <c r="N110" s="23" t="s">
        <v>535</v>
      </c>
      <c r="O110" s="23" t="s">
        <v>77</v>
      </c>
      <c r="P110" s="23"/>
      <c r="Q110" s="24"/>
      <c r="R110" s="32"/>
      <c r="S110" s="37">
        <f t="shared" si="12"/>
        <v>71428.57142857143</v>
      </c>
      <c r="T110" s="36">
        <f t="shared" si="13"/>
        <v>71428.57142857143</v>
      </c>
      <c r="U110" s="36">
        <v>80000</v>
      </c>
      <c r="V110" s="45"/>
      <c r="W110" s="24">
        <v>2014</v>
      </c>
      <c r="X110" s="24"/>
      <c r="Y110" s="28"/>
    </row>
    <row r="111" spans="1:25" ht="51.75">
      <c r="A111" s="32" t="s">
        <v>483</v>
      </c>
      <c r="B111" s="32" t="s">
        <v>322</v>
      </c>
      <c r="C111" s="32" t="s">
        <v>111</v>
      </c>
      <c r="D111" s="32" t="s">
        <v>129</v>
      </c>
      <c r="E111" s="39" t="s">
        <v>143</v>
      </c>
      <c r="F111" s="39"/>
      <c r="G111" s="34" t="s">
        <v>82</v>
      </c>
      <c r="H111" s="35">
        <v>0.7</v>
      </c>
      <c r="I111" s="41">
        <v>711000000</v>
      </c>
      <c r="J111" s="23" t="s">
        <v>230</v>
      </c>
      <c r="K111" s="23" t="s">
        <v>549</v>
      </c>
      <c r="L111" s="23" t="s">
        <v>92</v>
      </c>
      <c r="M111" s="23"/>
      <c r="N111" s="23" t="s">
        <v>535</v>
      </c>
      <c r="O111" s="23" t="s">
        <v>77</v>
      </c>
      <c r="P111" s="23"/>
      <c r="Q111" s="24"/>
      <c r="R111" s="32"/>
      <c r="S111" s="37">
        <f t="shared" si="12"/>
        <v>10848214.285714285</v>
      </c>
      <c r="T111" s="36">
        <f t="shared" si="13"/>
        <v>10848214.285714285</v>
      </c>
      <c r="U111" s="36">
        <v>12150000</v>
      </c>
      <c r="V111" s="45"/>
      <c r="W111" s="24">
        <v>2014</v>
      </c>
      <c r="X111" s="24"/>
      <c r="Y111" s="28"/>
    </row>
    <row r="112" spans="1:25" ht="51.75">
      <c r="A112" s="32" t="s">
        <v>484</v>
      </c>
      <c r="B112" s="32" t="s">
        <v>322</v>
      </c>
      <c r="C112" s="32" t="s">
        <v>224</v>
      </c>
      <c r="D112" s="69" t="s">
        <v>383</v>
      </c>
      <c r="E112" s="69" t="s">
        <v>384</v>
      </c>
      <c r="F112" s="69"/>
      <c r="G112" s="34" t="s">
        <v>82</v>
      </c>
      <c r="H112" s="35">
        <v>0.7</v>
      </c>
      <c r="I112" s="41">
        <v>711000000</v>
      </c>
      <c r="J112" s="23" t="s">
        <v>230</v>
      </c>
      <c r="K112" s="23" t="s">
        <v>549</v>
      </c>
      <c r="L112" s="23" t="s">
        <v>92</v>
      </c>
      <c r="M112" s="23"/>
      <c r="N112" s="23" t="s">
        <v>535</v>
      </c>
      <c r="O112" s="23" t="s">
        <v>77</v>
      </c>
      <c r="P112" s="23"/>
      <c r="Q112" s="24"/>
      <c r="R112" s="32"/>
      <c r="S112" s="37">
        <f t="shared" si="12"/>
        <v>95535.71428571429</v>
      </c>
      <c r="T112" s="36">
        <f t="shared" si="13"/>
        <v>95535.71428571429</v>
      </c>
      <c r="U112" s="36">
        <v>107000</v>
      </c>
      <c r="V112" s="45"/>
      <c r="W112" s="24">
        <v>2014</v>
      </c>
      <c r="X112" s="24"/>
      <c r="Y112" s="28"/>
    </row>
    <row r="113" spans="1:25" ht="51.75">
      <c r="A113" s="32" t="s">
        <v>485</v>
      </c>
      <c r="B113" s="32" t="s">
        <v>322</v>
      </c>
      <c r="C113" s="32" t="s">
        <v>113</v>
      </c>
      <c r="D113" s="69" t="s">
        <v>314</v>
      </c>
      <c r="E113" s="69" t="s">
        <v>316</v>
      </c>
      <c r="F113" s="69"/>
      <c r="G113" s="34" t="s">
        <v>83</v>
      </c>
      <c r="H113" s="35">
        <v>0.7</v>
      </c>
      <c r="I113" s="41">
        <v>711000000</v>
      </c>
      <c r="J113" s="23" t="s">
        <v>230</v>
      </c>
      <c r="K113" s="23" t="s">
        <v>549</v>
      </c>
      <c r="L113" s="23" t="s">
        <v>92</v>
      </c>
      <c r="M113" s="23"/>
      <c r="N113" s="23" t="s">
        <v>535</v>
      </c>
      <c r="O113" s="23" t="s">
        <v>77</v>
      </c>
      <c r="P113" s="23"/>
      <c r="Q113" s="24"/>
      <c r="R113" s="32"/>
      <c r="S113" s="37">
        <f t="shared" si="12"/>
        <v>13392857.142857142</v>
      </c>
      <c r="T113" s="36">
        <f t="shared" si="13"/>
        <v>13392857.142857142</v>
      </c>
      <c r="U113" s="36">
        <v>15000000</v>
      </c>
      <c r="V113" s="45"/>
      <c r="W113" s="24">
        <v>2014</v>
      </c>
      <c r="X113" s="24"/>
      <c r="Y113" s="28"/>
    </row>
    <row r="114" spans="1:25" ht="51.75">
      <c r="A114" s="32" t="s">
        <v>486</v>
      </c>
      <c r="B114" s="32" t="s">
        <v>322</v>
      </c>
      <c r="C114" s="32" t="s">
        <v>112</v>
      </c>
      <c r="D114" s="69" t="s">
        <v>182</v>
      </c>
      <c r="E114" s="69" t="s">
        <v>130</v>
      </c>
      <c r="F114" s="69"/>
      <c r="G114" s="34" t="s">
        <v>83</v>
      </c>
      <c r="H114" s="35">
        <v>0.7</v>
      </c>
      <c r="I114" s="41">
        <v>711000000</v>
      </c>
      <c r="J114" s="23" t="s">
        <v>230</v>
      </c>
      <c r="K114" s="23" t="s">
        <v>549</v>
      </c>
      <c r="L114" s="23" t="s">
        <v>92</v>
      </c>
      <c r="M114" s="23"/>
      <c r="N114" s="23" t="s">
        <v>535</v>
      </c>
      <c r="O114" s="23" t="s">
        <v>77</v>
      </c>
      <c r="P114" s="23"/>
      <c r="Q114" s="24"/>
      <c r="R114" s="32"/>
      <c r="S114" s="37">
        <f t="shared" si="12"/>
        <v>6672696.428571429</v>
      </c>
      <c r="T114" s="36">
        <f t="shared" si="13"/>
        <v>6672696.428571429</v>
      </c>
      <c r="U114" s="36">
        <v>7473420</v>
      </c>
      <c r="V114" s="45"/>
      <c r="W114" s="24">
        <v>2014</v>
      </c>
      <c r="X114" s="24"/>
      <c r="Y114" s="28"/>
    </row>
    <row r="115" spans="1:25" ht="51.75">
      <c r="A115" s="32" t="s">
        <v>487</v>
      </c>
      <c r="B115" s="32" t="s">
        <v>322</v>
      </c>
      <c r="C115" s="32" t="s">
        <v>114</v>
      </c>
      <c r="D115" s="69" t="s">
        <v>182</v>
      </c>
      <c r="E115" s="32" t="s">
        <v>332</v>
      </c>
      <c r="F115" s="32"/>
      <c r="G115" s="34" t="s">
        <v>83</v>
      </c>
      <c r="H115" s="35">
        <v>0.7</v>
      </c>
      <c r="I115" s="41">
        <v>711000000</v>
      </c>
      <c r="J115" s="23" t="s">
        <v>230</v>
      </c>
      <c r="K115" s="23" t="s">
        <v>549</v>
      </c>
      <c r="L115" s="23" t="s">
        <v>92</v>
      </c>
      <c r="M115" s="23"/>
      <c r="N115" s="23" t="s">
        <v>535</v>
      </c>
      <c r="O115" s="23" t="s">
        <v>77</v>
      </c>
      <c r="P115" s="23"/>
      <c r="Q115" s="24"/>
      <c r="R115" s="32"/>
      <c r="S115" s="37">
        <f t="shared" si="12"/>
        <v>57321428.57142857</v>
      </c>
      <c r="T115" s="36">
        <f t="shared" si="13"/>
        <v>57321428.57142857</v>
      </c>
      <c r="U115" s="36">
        <v>64200000</v>
      </c>
      <c r="V115" s="45"/>
      <c r="W115" s="24">
        <v>2014</v>
      </c>
      <c r="X115" s="24"/>
      <c r="Y115" s="28"/>
    </row>
    <row r="116" spans="1:25" ht="51.75">
      <c r="A116" s="32" t="s">
        <v>488</v>
      </c>
      <c r="B116" s="32" t="s">
        <v>322</v>
      </c>
      <c r="C116" s="32" t="s">
        <v>224</v>
      </c>
      <c r="D116" s="69" t="s">
        <v>327</v>
      </c>
      <c r="E116" s="69" t="s">
        <v>217</v>
      </c>
      <c r="F116" s="69"/>
      <c r="G116" s="34" t="s">
        <v>82</v>
      </c>
      <c r="H116" s="35">
        <v>0.7</v>
      </c>
      <c r="I116" s="41">
        <v>711000000</v>
      </c>
      <c r="J116" s="23" t="s">
        <v>230</v>
      </c>
      <c r="K116" s="23" t="s">
        <v>549</v>
      </c>
      <c r="L116" s="23" t="s">
        <v>92</v>
      </c>
      <c r="M116" s="23"/>
      <c r="N116" s="23" t="s">
        <v>535</v>
      </c>
      <c r="O116" s="23" t="s">
        <v>77</v>
      </c>
      <c r="P116" s="23"/>
      <c r="Q116" s="24"/>
      <c r="R116" s="32"/>
      <c r="S116" s="37">
        <f t="shared" si="12"/>
        <v>333928.5714285714</v>
      </c>
      <c r="T116" s="36">
        <f t="shared" si="13"/>
        <v>333928.5714285714</v>
      </c>
      <c r="U116" s="36">
        <v>374000</v>
      </c>
      <c r="V116" s="45"/>
      <c r="W116" s="24">
        <v>2014</v>
      </c>
      <c r="X116" s="24"/>
      <c r="Y116" s="28"/>
    </row>
    <row r="117" spans="1:25" ht="64.5">
      <c r="A117" s="32" t="s">
        <v>489</v>
      </c>
      <c r="B117" s="32" t="s">
        <v>322</v>
      </c>
      <c r="C117" s="32" t="s">
        <v>224</v>
      </c>
      <c r="D117" s="32" t="s">
        <v>131</v>
      </c>
      <c r="E117" s="33" t="s">
        <v>131</v>
      </c>
      <c r="F117" s="32"/>
      <c r="G117" s="34" t="s">
        <v>82</v>
      </c>
      <c r="H117" s="35">
        <v>0.7</v>
      </c>
      <c r="I117" s="41">
        <v>711000000</v>
      </c>
      <c r="J117" s="23" t="s">
        <v>230</v>
      </c>
      <c r="K117" s="23" t="s">
        <v>549</v>
      </c>
      <c r="L117" s="23" t="s">
        <v>92</v>
      </c>
      <c r="M117" s="23"/>
      <c r="N117" s="23" t="s">
        <v>535</v>
      </c>
      <c r="O117" s="23" t="s">
        <v>77</v>
      </c>
      <c r="P117" s="23"/>
      <c r="Q117" s="24"/>
      <c r="R117" s="32"/>
      <c r="S117" s="37">
        <f t="shared" si="12"/>
        <v>477678.5714285715</v>
      </c>
      <c r="T117" s="36">
        <f>U117/112*100</f>
        <v>477678.5714285715</v>
      </c>
      <c r="U117" s="36">
        <v>535000</v>
      </c>
      <c r="V117" s="45"/>
      <c r="W117" s="24">
        <v>2014</v>
      </c>
      <c r="X117" s="24"/>
      <c r="Y117" s="28"/>
    </row>
    <row r="118" spans="1:25" ht="51.75">
      <c r="A118" s="32" t="s">
        <v>490</v>
      </c>
      <c r="B118" s="32" t="s">
        <v>322</v>
      </c>
      <c r="C118" s="32" t="s">
        <v>367</v>
      </c>
      <c r="D118" s="70" t="s">
        <v>152</v>
      </c>
      <c r="E118" s="71" t="s">
        <v>153</v>
      </c>
      <c r="F118" s="65"/>
      <c r="G118" s="34" t="s">
        <v>82</v>
      </c>
      <c r="H118" s="35">
        <v>0.7</v>
      </c>
      <c r="I118" s="41">
        <v>711000000</v>
      </c>
      <c r="J118" s="23" t="s">
        <v>230</v>
      </c>
      <c r="K118" s="23" t="s">
        <v>549</v>
      </c>
      <c r="L118" s="23" t="s">
        <v>92</v>
      </c>
      <c r="M118" s="23"/>
      <c r="N118" s="23" t="s">
        <v>535</v>
      </c>
      <c r="O118" s="23" t="s">
        <v>77</v>
      </c>
      <c r="P118" s="23"/>
      <c r="Q118" s="24"/>
      <c r="R118" s="32"/>
      <c r="S118" s="37">
        <f>T118</f>
        <v>427885.7142857143</v>
      </c>
      <c r="T118" s="36">
        <f t="shared" si="13"/>
        <v>427885.7142857143</v>
      </c>
      <c r="U118" s="36">
        <v>479232</v>
      </c>
      <c r="V118" s="45"/>
      <c r="W118" s="24">
        <v>2014</v>
      </c>
      <c r="X118" s="24"/>
      <c r="Y118" s="28"/>
    </row>
    <row r="119" spans="1:25" ht="51.75">
      <c r="A119" s="32" t="s">
        <v>491</v>
      </c>
      <c r="B119" s="32" t="s">
        <v>322</v>
      </c>
      <c r="C119" s="32" t="s">
        <v>367</v>
      </c>
      <c r="D119" s="72" t="s">
        <v>152</v>
      </c>
      <c r="E119" s="71" t="s">
        <v>154</v>
      </c>
      <c r="F119" s="65"/>
      <c r="G119" s="34" t="s">
        <v>82</v>
      </c>
      <c r="H119" s="35">
        <v>0.7</v>
      </c>
      <c r="I119" s="41">
        <v>711000000</v>
      </c>
      <c r="J119" s="23" t="s">
        <v>230</v>
      </c>
      <c r="K119" s="23" t="s">
        <v>549</v>
      </c>
      <c r="L119" s="23" t="s">
        <v>92</v>
      </c>
      <c r="M119" s="23"/>
      <c r="N119" s="23" t="s">
        <v>535</v>
      </c>
      <c r="O119" s="23" t="s">
        <v>77</v>
      </c>
      <c r="P119" s="23"/>
      <c r="Q119" s="24"/>
      <c r="R119" s="32"/>
      <c r="S119" s="37">
        <f t="shared" si="12"/>
        <v>748800</v>
      </c>
      <c r="T119" s="36">
        <f t="shared" si="13"/>
        <v>748800</v>
      </c>
      <c r="U119" s="36">
        <v>838656</v>
      </c>
      <c r="V119" s="45"/>
      <c r="W119" s="24">
        <v>2014</v>
      </c>
      <c r="X119" s="24"/>
      <c r="Y119" s="28"/>
    </row>
    <row r="120" spans="1:25" ht="51.75">
      <c r="A120" s="32" t="s">
        <v>492</v>
      </c>
      <c r="B120" s="32" t="s">
        <v>322</v>
      </c>
      <c r="C120" s="32" t="s">
        <v>367</v>
      </c>
      <c r="D120" s="70" t="s">
        <v>152</v>
      </c>
      <c r="E120" s="71" t="s">
        <v>155</v>
      </c>
      <c r="F120" s="65"/>
      <c r="G120" s="34" t="s">
        <v>82</v>
      </c>
      <c r="H120" s="35">
        <v>0.7</v>
      </c>
      <c r="I120" s="41">
        <v>711000000</v>
      </c>
      <c r="J120" s="23" t="s">
        <v>230</v>
      </c>
      <c r="K120" s="23" t="s">
        <v>549</v>
      </c>
      <c r="L120" s="23" t="s">
        <v>92</v>
      </c>
      <c r="M120" s="23"/>
      <c r="N120" s="23" t="s">
        <v>535</v>
      </c>
      <c r="O120" s="23" t="s">
        <v>77</v>
      </c>
      <c r="P120" s="23"/>
      <c r="Q120" s="24"/>
      <c r="R120" s="32"/>
      <c r="S120" s="37">
        <f t="shared" si="12"/>
        <v>668571.4285714285</v>
      </c>
      <c r="T120" s="36">
        <f t="shared" si="13"/>
        <v>668571.4285714285</v>
      </c>
      <c r="U120" s="36">
        <v>748800</v>
      </c>
      <c r="V120" s="45"/>
      <c r="W120" s="24">
        <v>2014</v>
      </c>
      <c r="X120" s="24"/>
      <c r="Y120" s="28"/>
    </row>
    <row r="121" spans="1:25" ht="51.75">
      <c r="A121" s="32" t="s">
        <v>493</v>
      </c>
      <c r="B121" s="32" t="s">
        <v>322</v>
      </c>
      <c r="C121" s="32" t="s">
        <v>367</v>
      </c>
      <c r="D121" s="72" t="s">
        <v>156</v>
      </c>
      <c r="E121" s="71" t="s">
        <v>166</v>
      </c>
      <c r="F121" s="65"/>
      <c r="G121" s="34" t="s">
        <v>82</v>
      </c>
      <c r="H121" s="35">
        <v>0.7</v>
      </c>
      <c r="I121" s="41">
        <v>711000000</v>
      </c>
      <c r="J121" s="23" t="s">
        <v>230</v>
      </c>
      <c r="K121" s="23" t="s">
        <v>549</v>
      </c>
      <c r="L121" s="23" t="s">
        <v>92</v>
      </c>
      <c r="M121" s="23"/>
      <c r="N121" s="23" t="s">
        <v>535</v>
      </c>
      <c r="O121" s="23" t="s">
        <v>77</v>
      </c>
      <c r="P121" s="23"/>
      <c r="Q121" s="24"/>
      <c r="R121" s="32"/>
      <c r="S121" s="37">
        <f aca="true" t="shared" si="14" ref="S121:S132">T121</f>
        <v>561600</v>
      </c>
      <c r="T121" s="36">
        <f t="shared" si="13"/>
        <v>561600</v>
      </c>
      <c r="U121" s="36">
        <v>628992</v>
      </c>
      <c r="V121" s="45"/>
      <c r="W121" s="24">
        <v>2014</v>
      </c>
      <c r="X121" s="24"/>
      <c r="Y121" s="28"/>
    </row>
    <row r="122" spans="1:25" ht="51.75">
      <c r="A122" s="32" t="s">
        <v>494</v>
      </c>
      <c r="B122" s="32" t="s">
        <v>322</v>
      </c>
      <c r="C122" s="32" t="s">
        <v>367</v>
      </c>
      <c r="D122" s="70" t="s">
        <v>152</v>
      </c>
      <c r="E122" s="71" t="s">
        <v>157</v>
      </c>
      <c r="F122" s="65"/>
      <c r="G122" s="34" t="s">
        <v>82</v>
      </c>
      <c r="H122" s="35">
        <v>0.7</v>
      </c>
      <c r="I122" s="41">
        <v>711000000</v>
      </c>
      <c r="J122" s="23" t="s">
        <v>230</v>
      </c>
      <c r="K122" s="23" t="s">
        <v>549</v>
      </c>
      <c r="L122" s="23" t="s">
        <v>92</v>
      </c>
      <c r="M122" s="23"/>
      <c r="N122" s="23" t="s">
        <v>535</v>
      </c>
      <c r="O122" s="23" t="s">
        <v>77</v>
      </c>
      <c r="P122" s="23"/>
      <c r="Q122" s="24"/>
      <c r="R122" s="32"/>
      <c r="S122" s="37">
        <f t="shared" si="14"/>
        <v>561600</v>
      </c>
      <c r="T122" s="36">
        <f t="shared" si="13"/>
        <v>561600</v>
      </c>
      <c r="U122" s="36">
        <v>628992</v>
      </c>
      <c r="V122" s="45"/>
      <c r="W122" s="24">
        <v>2014</v>
      </c>
      <c r="X122" s="24"/>
      <c r="Y122" s="28"/>
    </row>
    <row r="123" spans="1:25" ht="51.75">
      <c r="A123" s="32" t="s">
        <v>495</v>
      </c>
      <c r="B123" s="32" t="s">
        <v>322</v>
      </c>
      <c r="C123" s="32" t="s">
        <v>367</v>
      </c>
      <c r="D123" s="72" t="s">
        <v>132</v>
      </c>
      <c r="E123" s="71" t="s">
        <v>161</v>
      </c>
      <c r="F123" s="65"/>
      <c r="G123" s="34" t="s">
        <v>82</v>
      </c>
      <c r="H123" s="35">
        <v>0.7</v>
      </c>
      <c r="I123" s="41">
        <v>711000000</v>
      </c>
      <c r="J123" s="23" t="s">
        <v>230</v>
      </c>
      <c r="K123" s="23" t="s">
        <v>549</v>
      </c>
      <c r="L123" s="23" t="s">
        <v>92</v>
      </c>
      <c r="M123" s="23"/>
      <c r="N123" s="23" t="s">
        <v>535</v>
      </c>
      <c r="O123" s="23" t="s">
        <v>77</v>
      </c>
      <c r="P123" s="23"/>
      <c r="Q123" s="24"/>
      <c r="R123" s="32"/>
      <c r="S123" s="37">
        <f t="shared" si="14"/>
        <v>561600</v>
      </c>
      <c r="T123" s="36">
        <f t="shared" si="13"/>
        <v>561600</v>
      </c>
      <c r="U123" s="36">
        <v>628992</v>
      </c>
      <c r="V123" s="45"/>
      <c r="W123" s="24">
        <v>2014</v>
      </c>
      <c r="X123" s="24"/>
      <c r="Y123" s="28"/>
    </row>
    <row r="124" spans="1:25" ht="51.75">
      <c r="A124" s="32" t="s">
        <v>496</v>
      </c>
      <c r="B124" s="32" t="s">
        <v>322</v>
      </c>
      <c r="C124" s="32" t="s">
        <v>367</v>
      </c>
      <c r="D124" s="70" t="s">
        <v>152</v>
      </c>
      <c r="E124" s="71" t="s">
        <v>160</v>
      </c>
      <c r="F124" s="65"/>
      <c r="G124" s="34" t="s">
        <v>82</v>
      </c>
      <c r="H124" s="35">
        <v>0.7</v>
      </c>
      <c r="I124" s="41">
        <v>711000000</v>
      </c>
      <c r="J124" s="23" t="s">
        <v>230</v>
      </c>
      <c r="K124" s="23" t="s">
        <v>549</v>
      </c>
      <c r="L124" s="23" t="s">
        <v>92</v>
      </c>
      <c r="M124" s="23"/>
      <c r="N124" s="23" t="s">
        <v>535</v>
      </c>
      <c r="O124" s="23" t="s">
        <v>77</v>
      </c>
      <c r="P124" s="23"/>
      <c r="Q124" s="24"/>
      <c r="R124" s="32"/>
      <c r="S124" s="37">
        <f t="shared" si="14"/>
        <v>561600</v>
      </c>
      <c r="T124" s="36">
        <f t="shared" si="13"/>
        <v>561600</v>
      </c>
      <c r="U124" s="36">
        <v>628992</v>
      </c>
      <c r="V124" s="45"/>
      <c r="W124" s="24">
        <v>2014</v>
      </c>
      <c r="X124" s="24"/>
      <c r="Y124" s="28"/>
    </row>
    <row r="125" spans="1:25" ht="51.75">
      <c r="A125" s="32" t="s">
        <v>497</v>
      </c>
      <c r="B125" s="32" t="s">
        <v>322</v>
      </c>
      <c r="C125" s="32" t="s">
        <v>367</v>
      </c>
      <c r="D125" s="72" t="s">
        <v>132</v>
      </c>
      <c r="E125" s="71" t="s">
        <v>159</v>
      </c>
      <c r="F125" s="65"/>
      <c r="G125" s="34" t="s">
        <v>82</v>
      </c>
      <c r="H125" s="35">
        <v>0.7</v>
      </c>
      <c r="I125" s="41">
        <v>711000000</v>
      </c>
      <c r="J125" s="23" t="s">
        <v>230</v>
      </c>
      <c r="K125" s="23" t="s">
        <v>549</v>
      </c>
      <c r="L125" s="23" t="s">
        <v>92</v>
      </c>
      <c r="M125" s="23"/>
      <c r="N125" s="23" t="s">
        <v>535</v>
      </c>
      <c r="O125" s="23" t="s">
        <v>77</v>
      </c>
      <c r="P125" s="23"/>
      <c r="Q125" s="24"/>
      <c r="R125" s="32"/>
      <c r="S125" s="37">
        <f t="shared" si="14"/>
        <v>561600</v>
      </c>
      <c r="T125" s="36">
        <f t="shared" si="13"/>
        <v>561600</v>
      </c>
      <c r="U125" s="36">
        <v>628992</v>
      </c>
      <c r="V125" s="45"/>
      <c r="W125" s="24">
        <v>2014</v>
      </c>
      <c r="X125" s="24"/>
      <c r="Y125" s="28"/>
    </row>
    <row r="126" spans="1:25" ht="51.75">
      <c r="A126" s="32" t="s">
        <v>498</v>
      </c>
      <c r="B126" s="32" t="s">
        <v>322</v>
      </c>
      <c r="C126" s="32" t="s">
        <v>367</v>
      </c>
      <c r="D126" s="70" t="s">
        <v>152</v>
      </c>
      <c r="E126" s="71" t="s">
        <v>158</v>
      </c>
      <c r="F126" s="65"/>
      <c r="G126" s="34" t="s">
        <v>82</v>
      </c>
      <c r="H126" s="35">
        <v>0.7</v>
      </c>
      <c r="I126" s="41">
        <v>711000000</v>
      </c>
      <c r="J126" s="23" t="s">
        <v>230</v>
      </c>
      <c r="K126" s="23" t="s">
        <v>549</v>
      </c>
      <c r="L126" s="23" t="s">
        <v>92</v>
      </c>
      <c r="M126" s="23"/>
      <c r="N126" s="23" t="s">
        <v>535</v>
      </c>
      <c r="O126" s="23" t="s">
        <v>77</v>
      </c>
      <c r="P126" s="23"/>
      <c r="Q126" s="24"/>
      <c r="R126" s="32"/>
      <c r="S126" s="37">
        <f t="shared" si="14"/>
        <v>561600</v>
      </c>
      <c r="T126" s="36">
        <f t="shared" si="13"/>
        <v>561600</v>
      </c>
      <c r="U126" s="36">
        <v>628992</v>
      </c>
      <c r="V126" s="45"/>
      <c r="W126" s="24">
        <v>2014</v>
      </c>
      <c r="X126" s="24"/>
      <c r="Y126" s="28"/>
    </row>
    <row r="127" spans="1:25" ht="51.75">
      <c r="A127" s="32" t="s">
        <v>499</v>
      </c>
      <c r="B127" s="32" t="s">
        <v>322</v>
      </c>
      <c r="C127" s="32" t="s">
        <v>367</v>
      </c>
      <c r="D127" s="72" t="s">
        <v>132</v>
      </c>
      <c r="E127" s="71" t="s">
        <v>162</v>
      </c>
      <c r="F127" s="65"/>
      <c r="G127" s="34" t="s">
        <v>82</v>
      </c>
      <c r="H127" s="35">
        <v>0.7</v>
      </c>
      <c r="I127" s="41">
        <v>711000000</v>
      </c>
      <c r="J127" s="23" t="s">
        <v>230</v>
      </c>
      <c r="K127" s="23" t="s">
        <v>549</v>
      </c>
      <c r="L127" s="23" t="s">
        <v>92</v>
      </c>
      <c r="M127" s="23"/>
      <c r="N127" s="23" t="s">
        <v>535</v>
      </c>
      <c r="O127" s="23" t="s">
        <v>77</v>
      </c>
      <c r="P127" s="23"/>
      <c r="Q127" s="24"/>
      <c r="R127" s="32"/>
      <c r="S127" s="37">
        <f t="shared" si="14"/>
        <v>561600</v>
      </c>
      <c r="T127" s="36">
        <f t="shared" si="13"/>
        <v>561600</v>
      </c>
      <c r="U127" s="36">
        <v>628992</v>
      </c>
      <c r="V127" s="45"/>
      <c r="W127" s="24">
        <v>2014</v>
      </c>
      <c r="X127" s="24"/>
      <c r="Y127" s="28"/>
    </row>
    <row r="128" spans="1:25" ht="51.75">
      <c r="A128" s="32" t="s">
        <v>500</v>
      </c>
      <c r="B128" s="32" t="s">
        <v>322</v>
      </c>
      <c r="C128" s="32" t="s">
        <v>367</v>
      </c>
      <c r="D128" s="70" t="s">
        <v>152</v>
      </c>
      <c r="E128" s="71" t="s">
        <v>163</v>
      </c>
      <c r="F128" s="65"/>
      <c r="G128" s="34" t="s">
        <v>82</v>
      </c>
      <c r="H128" s="35">
        <v>0.7</v>
      </c>
      <c r="I128" s="41">
        <v>711000000</v>
      </c>
      <c r="J128" s="23" t="s">
        <v>230</v>
      </c>
      <c r="K128" s="23" t="s">
        <v>549</v>
      </c>
      <c r="L128" s="23" t="s">
        <v>92</v>
      </c>
      <c r="M128" s="23"/>
      <c r="N128" s="23" t="s">
        <v>535</v>
      </c>
      <c r="O128" s="23" t="s">
        <v>77</v>
      </c>
      <c r="P128" s="23"/>
      <c r="Q128" s="24"/>
      <c r="R128" s="32"/>
      <c r="S128" s="37">
        <f t="shared" si="14"/>
        <v>561600</v>
      </c>
      <c r="T128" s="36">
        <f t="shared" si="13"/>
        <v>561600</v>
      </c>
      <c r="U128" s="36">
        <v>628992</v>
      </c>
      <c r="V128" s="45"/>
      <c r="W128" s="24">
        <v>2014</v>
      </c>
      <c r="X128" s="24"/>
      <c r="Y128" s="28"/>
    </row>
    <row r="129" spans="1:25" ht="51.75">
      <c r="A129" s="32" t="s">
        <v>501</v>
      </c>
      <c r="B129" s="32" t="s">
        <v>322</v>
      </c>
      <c r="C129" s="32" t="s">
        <v>367</v>
      </c>
      <c r="D129" s="72" t="s">
        <v>132</v>
      </c>
      <c r="E129" s="71" t="s">
        <v>164</v>
      </c>
      <c r="F129" s="65"/>
      <c r="G129" s="34" t="s">
        <v>82</v>
      </c>
      <c r="H129" s="35">
        <v>0.7</v>
      </c>
      <c r="I129" s="41">
        <v>711000000</v>
      </c>
      <c r="J129" s="23" t="s">
        <v>230</v>
      </c>
      <c r="K129" s="23" t="s">
        <v>549</v>
      </c>
      <c r="L129" s="23" t="s">
        <v>92</v>
      </c>
      <c r="M129" s="23"/>
      <c r="N129" s="23" t="s">
        <v>535</v>
      </c>
      <c r="O129" s="23" t="s">
        <v>77</v>
      </c>
      <c r="P129" s="23"/>
      <c r="Q129" s="24"/>
      <c r="R129" s="32"/>
      <c r="S129" s="37">
        <f t="shared" si="14"/>
        <v>561600</v>
      </c>
      <c r="T129" s="36">
        <f aca="true" t="shared" si="15" ref="T129:T160">U129/112*100</f>
        <v>561600</v>
      </c>
      <c r="U129" s="36">
        <v>628992</v>
      </c>
      <c r="V129" s="45"/>
      <c r="W129" s="24">
        <v>2014</v>
      </c>
      <c r="X129" s="24"/>
      <c r="Y129" s="28"/>
    </row>
    <row r="130" spans="1:25" ht="51.75">
      <c r="A130" s="32" t="s">
        <v>502</v>
      </c>
      <c r="B130" s="32" t="s">
        <v>322</v>
      </c>
      <c r="C130" s="32" t="s">
        <v>367</v>
      </c>
      <c r="D130" s="70" t="s">
        <v>152</v>
      </c>
      <c r="E130" s="71" t="s">
        <v>165</v>
      </c>
      <c r="F130" s="65"/>
      <c r="G130" s="34" t="s">
        <v>82</v>
      </c>
      <c r="H130" s="35">
        <v>0.7</v>
      </c>
      <c r="I130" s="41">
        <v>711000000</v>
      </c>
      <c r="J130" s="23" t="s">
        <v>230</v>
      </c>
      <c r="K130" s="23" t="s">
        <v>549</v>
      </c>
      <c r="L130" s="23" t="s">
        <v>92</v>
      </c>
      <c r="M130" s="23"/>
      <c r="N130" s="23" t="s">
        <v>535</v>
      </c>
      <c r="O130" s="23" t="s">
        <v>77</v>
      </c>
      <c r="P130" s="23"/>
      <c r="Q130" s="24"/>
      <c r="R130" s="32"/>
      <c r="S130" s="37">
        <f t="shared" si="14"/>
        <v>561600</v>
      </c>
      <c r="T130" s="36">
        <f t="shared" si="15"/>
        <v>561600</v>
      </c>
      <c r="U130" s="36">
        <v>628992</v>
      </c>
      <c r="V130" s="45"/>
      <c r="W130" s="24">
        <v>2014</v>
      </c>
      <c r="X130" s="24"/>
      <c r="Y130" s="28"/>
    </row>
    <row r="131" spans="1:25" ht="51.75">
      <c r="A131" s="32" t="s">
        <v>503</v>
      </c>
      <c r="B131" s="32" t="s">
        <v>322</v>
      </c>
      <c r="C131" s="32" t="s">
        <v>367</v>
      </c>
      <c r="D131" s="70" t="s">
        <v>152</v>
      </c>
      <c r="E131" s="71" t="s">
        <v>167</v>
      </c>
      <c r="F131" s="65"/>
      <c r="G131" s="34" t="s">
        <v>82</v>
      </c>
      <c r="H131" s="35">
        <v>0.7</v>
      </c>
      <c r="I131" s="41">
        <v>711000000</v>
      </c>
      <c r="J131" s="23" t="s">
        <v>230</v>
      </c>
      <c r="K131" s="23" t="s">
        <v>549</v>
      </c>
      <c r="L131" s="23" t="s">
        <v>92</v>
      </c>
      <c r="M131" s="23"/>
      <c r="N131" s="23" t="s">
        <v>535</v>
      </c>
      <c r="O131" s="23" t="s">
        <v>77</v>
      </c>
      <c r="P131" s="23"/>
      <c r="Q131" s="24"/>
      <c r="R131" s="32"/>
      <c r="S131" s="37">
        <f t="shared" si="14"/>
        <v>561600</v>
      </c>
      <c r="T131" s="36">
        <f t="shared" si="15"/>
        <v>561600</v>
      </c>
      <c r="U131" s="36">
        <v>628992</v>
      </c>
      <c r="V131" s="45"/>
      <c r="W131" s="24">
        <v>2014</v>
      </c>
      <c r="X131" s="24"/>
      <c r="Y131" s="28"/>
    </row>
    <row r="132" spans="1:25" ht="51.75">
      <c r="A132" s="32" t="s">
        <v>504</v>
      </c>
      <c r="B132" s="32" t="s">
        <v>322</v>
      </c>
      <c r="C132" s="32" t="s">
        <v>367</v>
      </c>
      <c r="D132" s="72" t="s">
        <v>132</v>
      </c>
      <c r="E132" s="71" t="s">
        <v>168</v>
      </c>
      <c r="F132" s="65"/>
      <c r="G132" s="34" t="s">
        <v>82</v>
      </c>
      <c r="H132" s="35">
        <v>0.7</v>
      </c>
      <c r="I132" s="41">
        <v>711000000</v>
      </c>
      <c r="J132" s="23" t="s">
        <v>230</v>
      </c>
      <c r="K132" s="23" t="s">
        <v>549</v>
      </c>
      <c r="L132" s="23" t="s">
        <v>92</v>
      </c>
      <c r="M132" s="23"/>
      <c r="N132" s="23" t="s">
        <v>535</v>
      </c>
      <c r="O132" s="23" t="s">
        <v>77</v>
      </c>
      <c r="P132" s="23"/>
      <c r="Q132" s="24"/>
      <c r="R132" s="32"/>
      <c r="S132" s="37">
        <f t="shared" si="14"/>
        <v>561600</v>
      </c>
      <c r="T132" s="36">
        <f t="shared" si="15"/>
        <v>561600</v>
      </c>
      <c r="U132" s="36">
        <v>628992</v>
      </c>
      <c r="V132" s="45"/>
      <c r="W132" s="24">
        <v>2014</v>
      </c>
      <c r="X132" s="24"/>
      <c r="Y132" s="28"/>
    </row>
    <row r="133" spans="1:25" ht="207.75">
      <c r="A133" s="32" t="s">
        <v>505</v>
      </c>
      <c r="B133" s="32" t="s">
        <v>322</v>
      </c>
      <c r="C133" s="32" t="s">
        <v>367</v>
      </c>
      <c r="D133" s="32" t="s">
        <v>133</v>
      </c>
      <c r="E133" s="73" t="s">
        <v>144</v>
      </c>
      <c r="F133" s="39"/>
      <c r="G133" s="34" t="s">
        <v>83</v>
      </c>
      <c r="H133" s="35">
        <v>0.7</v>
      </c>
      <c r="I133" s="41">
        <v>711000000</v>
      </c>
      <c r="J133" s="23" t="s">
        <v>230</v>
      </c>
      <c r="K133" s="23" t="s">
        <v>549</v>
      </c>
      <c r="L133" s="23" t="s">
        <v>92</v>
      </c>
      <c r="M133" s="23"/>
      <c r="N133" s="23" t="s">
        <v>535</v>
      </c>
      <c r="O133" s="23" t="s">
        <v>77</v>
      </c>
      <c r="P133" s="23"/>
      <c r="Q133" s="24"/>
      <c r="R133" s="32"/>
      <c r="S133" s="37">
        <f>T133</f>
        <v>97944418.75</v>
      </c>
      <c r="T133" s="36">
        <f t="shared" si="15"/>
        <v>97944418.75</v>
      </c>
      <c r="U133" s="36">
        <v>109697749</v>
      </c>
      <c r="V133" s="45"/>
      <c r="W133" s="24">
        <v>2014</v>
      </c>
      <c r="X133" s="24"/>
      <c r="Y133" s="28"/>
    </row>
    <row r="134" spans="1:25" ht="51.75">
      <c r="A134" s="32" t="s">
        <v>506</v>
      </c>
      <c r="B134" s="32" t="s">
        <v>322</v>
      </c>
      <c r="C134" s="32" t="s">
        <v>115</v>
      </c>
      <c r="D134" s="69" t="s">
        <v>134</v>
      </c>
      <c r="E134" s="74" t="s">
        <v>145</v>
      </c>
      <c r="F134" s="69"/>
      <c r="G134" s="34" t="s">
        <v>244</v>
      </c>
      <c r="H134" s="35">
        <v>0.7</v>
      </c>
      <c r="I134" s="41">
        <v>711000000</v>
      </c>
      <c r="J134" s="23" t="s">
        <v>230</v>
      </c>
      <c r="K134" s="23" t="s">
        <v>549</v>
      </c>
      <c r="L134" s="23" t="s">
        <v>92</v>
      </c>
      <c r="M134" s="23"/>
      <c r="N134" s="23" t="s">
        <v>535</v>
      </c>
      <c r="O134" s="23" t="s">
        <v>77</v>
      </c>
      <c r="P134" s="23"/>
      <c r="Q134" s="24"/>
      <c r="R134" s="32"/>
      <c r="S134" s="37">
        <f aca="true" t="shared" si="16" ref="S134:S160">T134</f>
        <v>1719642.8571428573</v>
      </c>
      <c r="T134" s="36">
        <f t="shared" si="15"/>
        <v>1719642.8571428573</v>
      </c>
      <c r="U134" s="36">
        <v>1926000</v>
      </c>
      <c r="V134" s="45"/>
      <c r="W134" s="24">
        <v>2014</v>
      </c>
      <c r="X134" s="24"/>
      <c r="Y134" s="28"/>
    </row>
    <row r="135" spans="1:25" ht="51.75">
      <c r="A135" s="32" t="s">
        <v>507</v>
      </c>
      <c r="B135" s="32" t="s">
        <v>322</v>
      </c>
      <c r="C135" s="92" t="s">
        <v>223</v>
      </c>
      <c r="D135" s="32" t="s">
        <v>135</v>
      </c>
      <c r="E135" s="33" t="s">
        <v>146</v>
      </c>
      <c r="F135" s="32"/>
      <c r="G135" s="34" t="s">
        <v>82</v>
      </c>
      <c r="H135" s="35">
        <v>0.7</v>
      </c>
      <c r="I135" s="41">
        <v>711000000</v>
      </c>
      <c r="J135" s="23" t="s">
        <v>230</v>
      </c>
      <c r="K135" s="23" t="s">
        <v>549</v>
      </c>
      <c r="L135" s="23" t="s">
        <v>92</v>
      </c>
      <c r="M135" s="23"/>
      <c r="N135" s="23" t="s">
        <v>535</v>
      </c>
      <c r="O135" s="23" t="s">
        <v>77</v>
      </c>
      <c r="P135" s="23"/>
      <c r="Q135" s="24"/>
      <c r="R135" s="32"/>
      <c r="S135" s="37">
        <f t="shared" si="16"/>
        <v>16241.071428571428</v>
      </c>
      <c r="T135" s="36">
        <f t="shared" si="15"/>
        <v>16241.071428571428</v>
      </c>
      <c r="U135" s="36">
        <v>18190</v>
      </c>
      <c r="V135" s="45"/>
      <c r="W135" s="24">
        <v>2014</v>
      </c>
      <c r="X135" s="24"/>
      <c r="Y135" s="28"/>
    </row>
    <row r="136" spans="1:25" ht="64.5">
      <c r="A136" s="32" t="s">
        <v>508</v>
      </c>
      <c r="B136" s="32" t="s">
        <v>322</v>
      </c>
      <c r="C136" s="32" t="s">
        <v>208</v>
      </c>
      <c r="D136" s="39" t="s">
        <v>464</v>
      </c>
      <c r="E136" s="73" t="s">
        <v>209</v>
      </c>
      <c r="F136" s="39"/>
      <c r="G136" s="34" t="s">
        <v>82</v>
      </c>
      <c r="H136" s="35">
        <v>0.7</v>
      </c>
      <c r="I136" s="41">
        <v>711000000</v>
      </c>
      <c r="J136" s="23" t="s">
        <v>230</v>
      </c>
      <c r="K136" s="23" t="s">
        <v>549</v>
      </c>
      <c r="L136" s="23" t="s">
        <v>92</v>
      </c>
      <c r="M136" s="23"/>
      <c r="N136" s="23" t="s">
        <v>535</v>
      </c>
      <c r="O136" s="23" t="s">
        <v>77</v>
      </c>
      <c r="P136" s="23"/>
      <c r="Q136" s="24"/>
      <c r="R136" s="32"/>
      <c r="S136" s="37">
        <f t="shared" si="16"/>
        <v>264214.28571428574</v>
      </c>
      <c r="T136" s="36">
        <f t="shared" si="15"/>
        <v>264214.28571428574</v>
      </c>
      <c r="U136" s="36">
        <v>295920</v>
      </c>
      <c r="V136" s="45"/>
      <c r="W136" s="24">
        <v>2014</v>
      </c>
      <c r="X136" s="24"/>
      <c r="Y136" s="28"/>
    </row>
    <row r="137" spans="1:25" ht="51.75">
      <c r="A137" s="32" t="s">
        <v>509</v>
      </c>
      <c r="B137" s="32" t="s">
        <v>322</v>
      </c>
      <c r="C137" s="32" t="s">
        <v>81</v>
      </c>
      <c r="D137" s="32" t="s">
        <v>136</v>
      </c>
      <c r="E137" s="73" t="s">
        <v>151</v>
      </c>
      <c r="F137" s="39"/>
      <c r="G137" s="34" t="s">
        <v>82</v>
      </c>
      <c r="H137" s="35">
        <v>0.7</v>
      </c>
      <c r="I137" s="41">
        <v>711000000</v>
      </c>
      <c r="J137" s="23" t="s">
        <v>230</v>
      </c>
      <c r="K137" s="23" t="s">
        <v>549</v>
      </c>
      <c r="L137" s="23" t="s">
        <v>92</v>
      </c>
      <c r="M137" s="23"/>
      <c r="N137" s="23" t="s">
        <v>535</v>
      </c>
      <c r="O137" s="23" t="s">
        <v>77</v>
      </c>
      <c r="P137" s="23"/>
      <c r="Q137" s="24"/>
      <c r="R137" s="32"/>
      <c r="S137" s="37">
        <f t="shared" si="16"/>
        <v>7523437.5</v>
      </c>
      <c r="T137" s="36">
        <f t="shared" si="15"/>
        <v>7523437.5</v>
      </c>
      <c r="U137" s="36">
        <v>8426250</v>
      </c>
      <c r="V137" s="45"/>
      <c r="W137" s="24">
        <v>2014</v>
      </c>
      <c r="X137" s="24"/>
      <c r="Y137" s="28"/>
    </row>
    <row r="138" spans="1:25" ht="259.5">
      <c r="A138" s="32" t="s">
        <v>510</v>
      </c>
      <c r="B138" s="32" t="s">
        <v>322</v>
      </c>
      <c r="C138" s="32" t="s">
        <v>116</v>
      </c>
      <c r="D138" s="32" t="s">
        <v>466</v>
      </c>
      <c r="E138" s="33" t="s">
        <v>467</v>
      </c>
      <c r="F138" s="32"/>
      <c r="G138" s="34" t="s">
        <v>82</v>
      </c>
      <c r="H138" s="35">
        <v>0.7</v>
      </c>
      <c r="I138" s="41">
        <v>711000000</v>
      </c>
      <c r="J138" s="23" t="s">
        <v>230</v>
      </c>
      <c r="K138" s="23" t="s">
        <v>549</v>
      </c>
      <c r="L138" s="23" t="s">
        <v>92</v>
      </c>
      <c r="M138" s="23"/>
      <c r="N138" s="23" t="s">
        <v>535</v>
      </c>
      <c r="O138" s="23" t="s">
        <v>77</v>
      </c>
      <c r="P138" s="23"/>
      <c r="Q138" s="24"/>
      <c r="R138" s="32"/>
      <c r="S138" s="37">
        <f t="shared" si="16"/>
        <v>2292857.1428571427</v>
      </c>
      <c r="T138" s="36">
        <f t="shared" si="15"/>
        <v>2292857.1428571427</v>
      </c>
      <c r="U138" s="36">
        <v>2568000</v>
      </c>
      <c r="V138" s="45"/>
      <c r="W138" s="24">
        <v>2014</v>
      </c>
      <c r="X138" s="24"/>
      <c r="Y138" s="28"/>
    </row>
    <row r="139" spans="1:25" ht="51.75">
      <c r="A139" s="32" t="s">
        <v>511</v>
      </c>
      <c r="B139" s="32" t="s">
        <v>322</v>
      </c>
      <c r="C139" s="32" t="s">
        <v>117</v>
      </c>
      <c r="D139" s="32" t="s">
        <v>385</v>
      </c>
      <c r="E139" s="33" t="s">
        <v>386</v>
      </c>
      <c r="F139" s="32"/>
      <c r="G139" s="34" t="s">
        <v>244</v>
      </c>
      <c r="H139" s="35">
        <v>0.7</v>
      </c>
      <c r="I139" s="41">
        <v>711000000</v>
      </c>
      <c r="J139" s="23" t="s">
        <v>230</v>
      </c>
      <c r="K139" s="23" t="s">
        <v>549</v>
      </c>
      <c r="L139" s="23" t="s">
        <v>92</v>
      </c>
      <c r="M139" s="23"/>
      <c r="N139" s="23" t="s">
        <v>535</v>
      </c>
      <c r="O139" s="23" t="s">
        <v>77</v>
      </c>
      <c r="P139" s="23"/>
      <c r="Q139" s="24"/>
      <c r="R139" s="32"/>
      <c r="S139" s="37">
        <f t="shared" si="16"/>
        <v>2388392.8571428573</v>
      </c>
      <c r="T139" s="67">
        <f t="shared" si="15"/>
        <v>2388392.8571428573</v>
      </c>
      <c r="U139" s="36">
        <v>2675000</v>
      </c>
      <c r="V139" s="45"/>
      <c r="W139" s="24">
        <v>2014</v>
      </c>
      <c r="X139" s="24"/>
      <c r="Y139" s="28"/>
    </row>
    <row r="140" spans="1:25" ht="129.75">
      <c r="A140" s="32" t="s">
        <v>512</v>
      </c>
      <c r="B140" s="32" t="s">
        <v>322</v>
      </c>
      <c r="C140" s="61" t="s">
        <v>118</v>
      </c>
      <c r="D140" s="32" t="s">
        <v>137</v>
      </c>
      <c r="E140" s="73" t="s">
        <v>321</v>
      </c>
      <c r="F140" s="39"/>
      <c r="G140" s="34" t="s">
        <v>244</v>
      </c>
      <c r="H140" s="35">
        <v>0.7</v>
      </c>
      <c r="I140" s="41">
        <v>711000000</v>
      </c>
      <c r="J140" s="23" t="s">
        <v>230</v>
      </c>
      <c r="K140" s="23" t="s">
        <v>549</v>
      </c>
      <c r="L140" s="23" t="s">
        <v>92</v>
      </c>
      <c r="M140" s="23"/>
      <c r="N140" s="23" t="s">
        <v>535</v>
      </c>
      <c r="O140" s="23" t="s">
        <v>77</v>
      </c>
      <c r="P140" s="23"/>
      <c r="Q140" s="24"/>
      <c r="R140" s="32"/>
      <c r="S140" s="37">
        <f t="shared" si="16"/>
        <v>2292857.1428571427</v>
      </c>
      <c r="T140" s="67">
        <f>U140/112*100</f>
        <v>2292857.1428571427</v>
      </c>
      <c r="U140" s="36">
        <v>2568000</v>
      </c>
      <c r="V140" s="45"/>
      <c r="W140" s="24">
        <v>2014</v>
      </c>
      <c r="X140" s="24"/>
      <c r="Y140" s="28"/>
    </row>
    <row r="141" spans="1:25" ht="51.75">
      <c r="A141" s="32" t="s">
        <v>513</v>
      </c>
      <c r="B141" s="32" t="s">
        <v>322</v>
      </c>
      <c r="C141" s="32" t="s">
        <v>119</v>
      </c>
      <c r="D141" s="32" t="s">
        <v>309</v>
      </c>
      <c r="E141" s="74" t="s">
        <v>219</v>
      </c>
      <c r="F141" s="69"/>
      <c r="G141" s="34" t="s">
        <v>83</v>
      </c>
      <c r="H141" s="35">
        <v>0.7</v>
      </c>
      <c r="I141" s="41">
        <v>711000000</v>
      </c>
      <c r="J141" s="23" t="s">
        <v>230</v>
      </c>
      <c r="K141" s="23" t="s">
        <v>549</v>
      </c>
      <c r="L141" s="23" t="s">
        <v>92</v>
      </c>
      <c r="M141" s="23"/>
      <c r="N141" s="23" t="s">
        <v>535</v>
      </c>
      <c r="O141" s="23" t="s">
        <v>77</v>
      </c>
      <c r="P141" s="23"/>
      <c r="Q141" s="24"/>
      <c r="R141" s="32"/>
      <c r="S141" s="37">
        <f t="shared" si="16"/>
        <v>20718072.901785713</v>
      </c>
      <c r="T141" s="36">
        <f t="shared" si="15"/>
        <v>20718072.901785713</v>
      </c>
      <c r="U141" s="36">
        <v>23204241.65</v>
      </c>
      <c r="V141" s="45"/>
      <c r="W141" s="24">
        <v>2014</v>
      </c>
      <c r="X141" s="24"/>
      <c r="Y141" s="28"/>
    </row>
    <row r="142" spans="1:25" ht="51.75">
      <c r="A142" s="32" t="s">
        <v>514</v>
      </c>
      <c r="B142" s="32" t="s">
        <v>322</v>
      </c>
      <c r="C142" s="32" t="s">
        <v>120</v>
      </c>
      <c r="D142" s="32" t="s">
        <v>138</v>
      </c>
      <c r="E142" s="33" t="s">
        <v>147</v>
      </c>
      <c r="F142" s="32"/>
      <c r="G142" s="34" t="s">
        <v>82</v>
      </c>
      <c r="H142" s="35">
        <v>0.7</v>
      </c>
      <c r="I142" s="41">
        <v>711000000</v>
      </c>
      <c r="J142" s="23" t="s">
        <v>230</v>
      </c>
      <c r="K142" s="23" t="s">
        <v>549</v>
      </c>
      <c r="L142" s="23" t="s">
        <v>92</v>
      </c>
      <c r="M142" s="23"/>
      <c r="N142" s="23" t="s">
        <v>535</v>
      </c>
      <c r="O142" s="23" t="s">
        <v>77</v>
      </c>
      <c r="P142" s="23"/>
      <c r="Q142" s="24"/>
      <c r="R142" s="32"/>
      <c r="S142" s="37">
        <f t="shared" si="16"/>
        <v>348214.28571428574</v>
      </c>
      <c r="T142" s="67">
        <f t="shared" si="15"/>
        <v>348214.28571428574</v>
      </c>
      <c r="U142" s="36">
        <v>390000</v>
      </c>
      <c r="V142" s="45"/>
      <c r="W142" s="24">
        <v>2014</v>
      </c>
      <c r="X142" s="24"/>
      <c r="Y142" s="28"/>
    </row>
    <row r="143" spans="1:25" ht="51.75">
      <c r="A143" s="32" t="s">
        <v>515</v>
      </c>
      <c r="B143" s="32" t="s">
        <v>322</v>
      </c>
      <c r="C143" s="61" t="s">
        <v>118</v>
      </c>
      <c r="D143" s="32" t="s">
        <v>387</v>
      </c>
      <c r="E143" s="33" t="s">
        <v>206</v>
      </c>
      <c r="F143" s="32"/>
      <c r="G143" s="34" t="s">
        <v>244</v>
      </c>
      <c r="H143" s="35">
        <v>0.7</v>
      </c>
      <c r="I143" s="41">
        <v>711000000</v>
      </c>
      <c r="J143" s="23" t="s">
        <v>230</v>
      </c>
      <c r="K143" s="23" t="s">
        <v>549</v>
      </c>
      <c r="L143" s="23" t="s">
        <v>92</v>
      </c>
      <c r="M143" s="23"/>
      <c r="N143" s="23" t="s">
        <v>535</v>
      </c>
      <c r="O143" s="23" t="s">
        <v>77</v>
      </c>
      <c r="P143" s="23"/>
      <c r="Q143" s="24"/>
      <c r="R143" s="32"/>
      <c r="S143" s="37">
        <f t="shared" si="16"/>
        <v>3017343.071428572</v>
      </c>
      <c r="T143" s="67">
        <f t="shared" si="15"/>
        <v>3017343.071428572</v>
      </c>
      <c r="U143" s="58">
        <v>3379424.24</v>
      </c>
      <c r="V143" s="45"/>
      <c r="W143" s="24">
        <v>2014</v>
      </c>
      <c r="X143" s="24"/>
      <c r="Y143" s="28"/>
    </row>
    <row r="144" spans="1:25" ht="78">
      <c r="A144" s="32" t="s">
        <v>516</v>
      </c>
      <c r="B144" s="32" t="s">
        <v>322</v>
      </c>
      <c r="C144" s="32" t="s">
        <v>121</v>
      </c>
      <c r="D144" s="32" t="s">
        <v>218</v>
      </c>
      <c r="E144" s="33" t="s">
        <v>388</v>
      </c>
      <c r="F144" s="32"/>
      <c r="G144" s="34" t="s">
        <v>82</v>
      </c>
      <c r="H144" s="35">
        <v>0.7</v>
      </c>
      <c r="I144" s="41">
        <v>711000000</v>
      </c>
      <c r="J144" s="23" t="s">
        <v>230</v>
      </c>
      <c r="K144" s="23" t="s">
        <v>549</v>
      </c>
      <c r="L144" s="23" t="s">
        <v>92</v>
      </c>
      <c r="M144" s="23"/>
      <c r="N144" s="23" t="s">
        <v>535</v>
      </c>
      <c r="O144" s="23" t="s">
        <v>77</v>
      </c>
      <c r="P144" s="23"/>
      <c r="Q144" s="24"/>
      <c r="R144" s="32"/>
      <c r="S144" s="37">
        <f t="shared" si="16"/>
        <v>392857.14285714284</v>
      </c>
      <c r="T144" s="36">
        <f t="shared" si="15"/>
        <v>392857.14285714284</v>
      </c>
      <c r="U144" s="58">
        <v>440000</v>
      </c>
      <c r="V144" s="45"/>
      <c r="W144" s="24">
        <v>2014</v>
      </c>
      <c r="X144" s="24"/>
      <c r="Y144" s="28"/>
    </row>
    <row r="145" spans="1:25" ht="51.75">
      <c r="A145" s="32" t="s">
        <v>517</v>
      </c>
      <c r="B145" s="32" t="s">
        <v>322</v>
      </c>
      <c r="C145" s="32" t="s">
        <v>121</v>
      </c>
      <c r="D145" s="32" t="s">
        <v>221</v>
      </c>
      <c r="E145" s="33" t="s">
        <v>222</v>
      </c>
      <c r="F145" s="32"/>
      <c r="G145" s="34" t="s">
        <v>244</v>
      </c>
      <c r="H145" s="35">
        <v>0.7</v>
      </c>
      <c r="I145" s="41">
        <v>711000000</v>
      </c>
      <c r="J145" s="23" t="s">
        <v>230</v>
      </c>
      <c r="K145" s="23" t="s">
        <v>549</v>
      </c>
      <c r="L145" s="23" t="s">
        <v>92</v>
      </c>
      <c r="M145" s="23"/>
      <c r="N145" s="23" t="s">
        <v>535</v>
      </c>
      <c r="O145" s="23" t="s">
        <v>77</v>
      </c>
      <c r="P145" s="23"/>
      <c r="Q145" s="24"/>
      <c r="R145" s="32"/>
      <c r="S145" s="37">
        <f t="shared" si="16"/>
        <v>1517857.142857143</v>
      </c>
      <c r="T145" s="36">
        <f t="shared" si="15"/>
        <v>1517857.142857143</v>
      </c>
      <c r="U145" s="36">
        <v>1700000</v>
      </c>
      <c r="V145" s="45"/>
      <c r="W145" s="24">
        <v>2014</v>
      </c>
      <c r="X145" s="24"/>
      <c r="Y145" s="28"/>
    </row>
    <row r="146" spans="1:26" s="27" customFormat="1" ht="51.75">
      <c r="A146" s="32" t="s">
        <v>518</v>
      </c>
      <c r="B146" s="32" t="s">
        <v>322</v>
      </c>
      <c r="C146" s="32" t="s">
        <v>80</v>
      </c>
      <c r="D146" s="32" t="s">
        <v>139</v>
      </c>
      <c r="E146" s="73" t="s">
        <v>148</v>
      </c>
      <c r="F146" s="39"/>
      <c r="G146" s="34" t="s">
        <v>82</v>
      </c>
      <c r="H146" s="35">
        <v>0.7</v>
      </c>
      <c r="I146" s="41">
        <v>711000000</v>
      </c>
      <c r="J146" s="23" t="s">
        <v>230</v>
      </c>
      <c r="K146" s="23" t="s">
        <v>549</v>
      </c>
      <c r="L146" s="23" t="s">
        <v>92</v>
      </c>
      <c r="M146" s="23"/>
      <c r="N146" s="23" t="s">
        <v>535</v>
      </c>
      <c r="O146" s="23" t="s">
        <v>77</v>
      </c>
      <c r="P146" s="23"/>
      <c r="Q146" s="24"/>
      <c r="R146" s="32"/>
      <c r="S146" s="37">
        <f t="shared" si="16"/>
        <v>511116.0714285715</v>
      </c>
      <c r="T146" s="36">
        <f t="shared" si="15"/>
        <v>511116.0714285715</v>
      </c>
      <c r="U146" s="36">
        <v>572450</v>
      </c>
      <c r="V146" s="45"/>
      <c r="W146" s="24">
        <v>2014</v>
      </c>
      <c r="X146" s="24"/>
      <c r="Y146" s="28"/>
      <c r="Z146" s="30"/>
    </row>
    <row r="147" spans="1:25" ht="64.5">
      <c r="A147" s="32" t="s">
        <v>519</v>
      </c>
      <c r="B147" s="32" t="s">
        <v>322</v>
      </c>
      <c r="C147" s="32" t="s">
        <v>229</v>
      </c>
      <c r="D147" s="32" t="s">
        <v>231</v>
      </c>
      <c r="E147" s="33" t="s">
        <v>203</v>
      </c>
      <c r="F147" s="32"/>
      <c r="G147" s="34" t="s">
        <v>82</v>
      </c>
      <c r="H147" s="35">
        <v>0.7</v>
      </c>
      <c r="I147" s="41">
        <v>711000000</v>
      </c>
      <c r="J147" s="23" t="s">
        <v>230</v>
      </c>
      <c r="K147" s="23" t="s">
        <v>549</v>
      </c>
      <c r="L147" s="23" t="s">
        <v>92</v>
      </c>
      <c r="M147" s="23"/>
      <c r="N147" s="23" t="s">
        <v>535</v>
      </c>
      <c r="O147" s="23" t="s">
        <v>77</v>
      </c>
      <c r="P147" s="23"/>
      <c r="Q147" s="24"/>
      <c r="R147" s="32"/>
      <c r="S147" s="37">
        <f t="shared" si="16"/>
        <v>6878571.428571429</v>
      </c>
      <c r="T147" s="36">
        <f t="shared" si="15"/>
        <v>6878571.428571429</v>
      </c>
      <c r="U147" s="36">
        <v>7704000</v>
      </c>
      <c r="V147" s="45"/>
      <c r="W147" s="24">
        <v>2014</v>
      </c>
      <c r="X147" s="24"/>
      <c r="Y147" s="28"/>
    </row>
    <row r="148" spans="1:25" ht="160.5" customHeight="1">
      <c r="A148" s="32" t="s">
        <v>520</v>
      </c>
      <c r="B148" s="32" t="s">
        <v>322</v>
      </c>
      <c r="C148" s="32" t="s">
        <v>227</v>
      </c>
      <c r="D148" s="32" t="s">
        <v>220</v>
      </c>
      <c r="E148" s="33" t="s">
        <v>389</v>
      </c>
      <c r="F148" s="32"/>
      <c r="G148" s="34" t="s">
        <v>82</v>
      </c>
      <c r="H148" s="35">
        <v>0.7</v>
      </c>
      <c r="I148" s="41">
        <v>711000000</v>
      </c>
      <c r="J148" s="23" t="s">
        <v>230</v>
      </c>
      <c r="K148" s="23" t="s">
        <v>549</v>
      </c>
      <c r="L148" s="23" t="s">
        <v>92</v>
      </c>
      <c r="M148" s="23"/>
      <c r="N148" s="23" t="s">
        <v>535</v>
      </c>
      <c r="O148" s="23" t="s">
        <v>77</v>
      </c>
      <c r="P148" s="23"/>
      <c r="Q148" s="24"/>
      <c r="R148" s="32"/>
      <c r="S148" s="37">
        <f t="shared" si="16"/>
        <v>401250</v>
      </c>
      <c r="T148" s="36">
        <f t="shared" si="15"/>
        <v>401250</v>
      </c>
      <c r="U148" s="36">
        <v>449400</v>
      </c>
      <c r="V148" s="45"/>
      <c r="W148" s="24">
        <v>2014</v>
      </c>
      <c r="X148" s="24"/>
      <c r="Y148" s="28"/>
    </row>
    <row r="149" spans="1:25" ht="51.75">
      <c r="A149" s="32" t="s">
        <v>521</v>
      </c>
      <c r="B149" s="32" t="s">
        <v>322</v>
      </c>
      <c r="C149" s="32" t="s">
        <v>228</v>
      </c>
      <c r="D149" s="32" t="s">
        <v>204</v>
      </c>
      <c r="E149" s="73" t="s">
        <v>205</v>
      </c>
      <c r="F149" s="39"/>
      <c r="G149" s="34" t="s">
        <v>82</v>
      </c>
      <c r="H149" s="35">
        <v>0.7</v>
      </c>
      <c r="I149" s="41">
        <v>711000000</v>
      </c>
      <c r="J149" s="23" t="s">
        <v>230</v>
      </c>
      <c r="K149" s="23" t="s">
        <v>549</v>
      </c>
      <c r="L149" s="23" t="s">
        <v>92</v>
      </c>
      <c r="M149" s="23"/>
      <c r="N149" s="23" t="s">
        <v>535</v>
      </c>
      <c r="O149" s="23" t="s">
        <v>77</v>
      </c>
      <c r="P149" s="23"/>
      <c r="Q149" s="24"/>
      <c r="R149" s="32"/>
      <c r="S149" s="37">
        <f t="shared" si="16"/>
        <v>1834285.714285714</v>
      </c>
      <c r="T149" s="36">
        <f t="shared" si="15"/>
        <v>1834285.714285714</v>
      </c>
      <c r="U149" s="36">
        <v>2054400</v>
      </c>
      <c r="V149" s="45"/>
      <c r="W149" s="24">
        <v>2014</v>
      </c>
      <c r="X149" s="24"/>
      <c r="Y149" s="28"/>
    </row>
    <row r="150" spans="1:25" ht="51.75">
      <c r="A150" s="32" t="s">
        <v>522</v>
      </c>
      <c r="B150" s="32" t="s">
        <v>322</v>
      </c>
      <c r="C150" s="83" t="s">
        <v>114</v>
      </c>
      <c r="D150" s="32" t="s">
        <v>371</v>
      </c>
      <c r="E150" s="73" t="s">
        <v>372</v>
      </c>
      <c r="F150" s="39"/>
      <c r="G150" s="34" t="s">
        <v>82</v>
      </c>
      <c r="H150" s="35">
        <v>0.7</v>
      </c>
      <c r="I150" s="41">
        <v>711000000</v>
      </c>
      <c r="J150" s="23" t="s">
        <v>230</v>
      </c>
      <c r="K150" s="23" t="s">
        <v>549</v>
      </c>
      <c r="L150" s="23" t="s">
        <v>92</v>
      </c>
      <c r="M150" s="23"/>
      <c r="N150" s="23" t="s">
        <v>535</v>
      </c>
      <c r="O150" s="23" t="s">
        <v>77</v>
      </c>
      <c r="P150" s="23"/>
      <c r="Q150" s="24"/>
      <c r="R150" s="32"/>
      <c r="S150" s="37">
        <f t="shared" si="16"/>
        <v>2866071.4285714286</v>
      </c>
      <c r="T150" s="36">
        <f t="shared" si="15"/>
        <v>2866071.4285714286</v>
      </c>
      <c r="U150" s="36">
        <v>3210000</v>
      </c>
      <c r="V150" s="45"/>
      <c r="W150" s="24">
        <v>2014</v>
      </c>
      <c r="X150" s="24"/>
      <c r="Y150" s="28"/>
    </row>
    <row r="151" spans="1:25" ht="51.75">
      <c r="A151" s="32" t="s">
        <v>523</v>
      </c>
      <c r="B151" s="32" t="s">
        <v>322</v>
      </c>
      <c r="C151" s="32" t="s">
        <v>122</v>
      </c>
      <c r="D151" s="32" t="s">
        <v>140</v>
      </c>
      <c r="E151" s="33" t="s">
        <v>181</v>
      </c>
      <c r="F151" s="32"/>
      <c r="G151" s="34" t="s">
        <v>82</v>
      </c>
      <c r="H151" s="35">
        <v>0.7</v>
      </c>
      <c r="I151" s="41">
        <v>711000000</v>
      </c>
      <c r="J151" s="23" t="s">
        <v>230</v>
      </c>
      <c r="K151" s="23" t="s">
        <v>549</v>
      </c>
      <c r="L151" s="23" t="s">
        <v>92</v>
      </c>
      <c r="M151" s="23"/>
      <c r="N151" s="23" t="s">
        <v>535</v>
      </c>
      <c r="O151" s="23" t="s">
        <v>77</v>
      </c>
      <c r="P151" s="23"/>
      <c r="Q151" s="24"/>
      <c r="R151" s="32"/>
      <c r="S151" s="37">
        <f t="shared" si="16"/>
        <v>1433035.7142857143</v>
      </c>
      <c r="T151" s="36">
        <f t="shared" si="15"/>
        <v>1433035.7142857143</v>
      </c>
      <c r="U151" s="36">
        <v>1605000</v>
      </c>
      <c r="V151" s="45"/>
      <c r="W151" s="24">
        <v>2014</v>
      </c>
      <c r="X151" s="24"/>
      <c r="Y151" s="28"/>
    </row>
    <row r="152" spans="1:25" ht="78">
      <c r="A152" s="32" t="s">
        <v>524</v>
      </c>
      <c r="B152" s="32" t="s">
        <v>322</v>
      </c>
      <c r="C152" s="32" t="s">
        <v>123</v>
      </c>
      <c r="D152" s="32" t="s">
        <v>141</v>
      </c>
      <c r="E152" s="33" t="s">
        <v>390</v>
      </c>
      <c r="F152" s="32"/>
      <c r="G152" s="34" t="s">
        <v>244</v>
      </c>
      <c r="H152" s="35">
        <v>0.7</v>
      </c>
      <c r="I152" s="41">
        <v>711000000</v>
      </c>
      <c r="J152" s="23" t="s">
        <v>230</v>
      </c>
      <c r="K152" s="23" t="s">
        <v>549</v>
      </c>
      <c r="L152" s="23" t="s">
        <v>92</v>
      </c>
      <c r="M152" s="23"/>
      <c r="N152" s="23" t="s">
        <v>535</v>
      </c>
      <c r="O152" s="23" t="s">
        <v>77</v>
      </c>
      <c r="P152" s="23"/>
      <c r="Q152" s="24"/>
      <c r="R152" s="32"/>
      <c r="S152" s="37">
        <f t="shared" si="16"/>
        <v>2097964.285714286</v>
      </c>
      <c r="T152" s="36">
        <f t="shared" si="15"/>
        <v>2097964.285714286</v>
      </c>
      <c r="U152" s="36">
        <v>2349720</v>
      </c>
      <c r="V152" s="45"/>
      <c r="W152" s="24">
        <v>2014</v>
      </c>
      <c r="X152" s="24"/>
      <c r="Y152" s="28"/>
    </row>
    <row r="153" spans="1:25" ht="181.5">
      <c r="A153" s="32" t="s">
        <v>525</v>
      </c>
      <c r="B153" s="32" t="s">
        <v>322</v>
      </c>
      <c r="C153" s="32" t="s">
        <v>86</v>
      </c>
      <c r="D153" s="32" t="s">
        <v>337</v>
      </c>
      <c r="E153" s="33" t="s">
        <v>149</v>
      </c>
      <c r="F153" s="32"/>
      <c r="G153" s="34" t="s">
        <v>82</v>
      </c>
      <c r="H153" s="35">
        <v>0.7</v>
      </c>
      <c r="I153" s="41">
        <v>711000000</v>
      </c>
      <c r="J153" s="23" t="s">
        <v>230</v>
      </c>
      <c r="K153" s="23" t="s">
        <v>549</v>
      </c>
      <c r="L153" s="23" t="s">
        <v>92</v>
      </c>
      <c r="M153" s="23"/>
      <c r="N153" s="23" t="s">
        <v>535</v>
      </c>
      <c r="O153" s="23" t="s">
        <v>77</v>
      </c>
      <c r="P153" s="23"/>
      <c r="Q153" s="24"/>
      <c r="R153" s="32"/>
      <c r="S153" s="37">
        <f t="shared" si="16"/>
        <v>1284000</v>
      </c>
      <c r="T153" s="36">
        <f>U153/112*100</f>
        <v>1284000</v>
      </c>
      <c r="U153" s="36">
        <v>1438080</v>
      </c>
      <c r="V153" s="45"/>
      <c r="W153" s="24">
        <v>2014</v>
      </c>
      <c r="X153" s="24"/>
      <c r="Y153" s="28"/>
    </row>
    <row r="154" spans="1:25" ht="93.75" customHeight="1">
      <c r="A154" s="32" t="s">
        <v>526</v>
      </c>
      <c r="B154" s="32" t="s">
        <v>322</v>
      </c>
      <c r="C154" s="32" t="s">
        <v>116</v>
      </c>
      <c r="D154" s="32" t="s">
        <v>391</v>
      </c>
      <c r="E154" s="33" t="s">
        <v>392</v>
      </c>
      <c r="F154" s="75"/>
      <c r="G154" s="34" t="s">
        <v>82</v>
      </c>
      <c r="H154" s="35">
        <v>0.7</v>
      </c>
      <c r="I154" s="41">
        <v>711000000</v>
      </c>
      <c r="J154" s="23" t="s">
        <v>230</v>
      </c>
      <c r="K154" s="23" t="s">
        <v>549</v>
      </c>
      <c r="L154" s="23" t="s">
        <v>92</v>
      </c>
      <c r="M154" s="23"/>
      <c r="N154" s="23" t="s">
        <v>535</v>
      </c>
      <c r="O154" s="23" t="s">
        <v>77</v>
      </c>
      <c r="P154" s="23"/>
      <c r="Q154" s="24"/>
      <c r="R154" s="32"/>
      <c r="S154" s="37">
        <f t="shared" si="16"/>
        <v>1071428.5714285714</v>
      </c>
      <c r="T154" s="36">
        <f t="shared" si="15"/>
        <v>1071428.5714285714</v>
      </c>
      <c r="U154" s="36">
        <v>1200000</v>
      </c>
      <c r="V154" s="45"/>
      <c r="W154" s="24">
        <v>2014</v>
      </c>
      <c r="X154" s="24"/>
      <c r="Y154" s="28"/>
    </row>
    <row r="155" spans="1:25" ht="51.75">
      <c r="A155" s="32" t="s">
        <v>527</v>
      </c>
      <c r="B155" s="32" t="s">
        <v>322</v>
      </c>
      <c r="C155" s="32" t="s">
        <v>124</v>
      </c>
      <c r="D155" s="32" t="s">
        <v>336</v>
      </c>
      <c r="E155" s="33" t="s">
        <v>207</v>
      </c>
      <c r="F155" s="32"/>
      <c r="G155" s="34" t="s">
        <v>82</v>
      </c>
      <c r="H155" s="35">
        <v>0.7</v>
      </c>
      <c r="I155" s="41">
        <v>711000000</v>
      </c>
      <c r="J155" s="23" t="s">
        <v>230</v>
      </c>
      <c r="K155" s="23" t="s">
        <v>549</v>
      </c>
      <c r="L155" s="23" t="s">
        <v>92</v>
      </c>
      <c r="M155" s="23"/>
      <c r="N155" s="23" t="s">
        <v>535</v>
      </c>
      <c r="O155" s="23" t="s">
        <v>77</v>
      </c>
      <c r="P155" s="23"/>
      <c r="Q155" s="24"/>
      <c r="R155" s="32"/>
      <c r="S155" s="37">
        <f t="shared" si="16"/>
        <v>267857.14285714284</v>
      </c>
      <c r="T155" s="36">
        <f t="shared" si="15"/>
        <v>267857.14285714284</v>
      </c>
      <c r="U155" s="36">
        <v>300000</v>
      </c>
      <c r="V155" s="45"/>
      <c r="W155" s="24">
        <v>2014</v>
      </c>
      <c r="X155" s="24"/>
      <c r="Y155" s="28"/>
    </row>
    <row r="156" spans="1:25" ht="90.75">
      <c r="A156" s="32" t="s">
        <v>528</v>
      </c>
      <c r="B156" s="32" t="s">
        <v>322</v>
      </c>
      <c r="C156" s="32" t="s">
        <v>125</v>
      </c>
      <c r="D156" s="32" t="s">
        <v>543</v>
      </c>
      <c r="E156" s="33" t="s">
        <v>545</v>
      </c>
      <c r="F156" s="32"/>
      <c r="G156" s="34" t="s">
        <v>83</v>
      </c>
      <c r="H156" s="35">
        <v>0.7</v>
      </c>
      <c r="I156" s="41">
        <v>711000000</v>
      </c>
      <c r="J156" s="23" t="s">
        <v>230</v>
      </c>
      <c r="K156" s="23" t="s">
        <v>550</v>
      </c>
      <c r="L156" s="23" t="s">
        <v>92</v>
      </c>
      <c r="M156" s="23"/>
      <c r="N156" s="23" t="s">
        <v>536</v>
      </c>
      <c r="O156" s="23" t="s">
        <v>77</v>
      </c>
      <c r="P156" s="23"/>
      <c r="Q156" s="24"/>
      <c r="R156" s="32"/>
      <c r="S156" s="37">
        <f>T156</f>
        <v>720126571.9017857</v>
      </c>
      <c r="T156" s="36">
        <f>U156/112*100</f>
        <v>720126571.9017857</v>
      </c>
      <c r="U156" s="36">
        <v>806541760.53</v>
      </c>
      <c r="V156" s="45"/>
      <c r="W156" s="24">
        <v>2013</v>
      </c>
      <c r="X156" s="24"/>
      <c r="Y156" s="28"/>
    </row>
    <row r="157" spans="1:25" ht="78">
      <c r="A157" s="32" t="s">
        <v>529</v>
      </c>
      <c r="B157" s="32" t="s">
        <v>322</v>
      </c>
      <c r="C157" s="32" t="s">
        <v>125</v>
      </c>
      <c r="D157" s="32" t="s">
        <v>544</v>
      </c>
      <c r="E157" s="33" t="s">
        <v>546</v>
      </c>
      <c r="F157" s="32"/>
      <c r="G157" s="34" t="s">
        <v>83</v>
      </c>
      <c r="H157" s="35">
        <v>0.7</v>
      </c>
      <c r="I157" s="41">
        <v>711000000</v>
      </c>
      <c r="J157" s="23" t="s">
        <v>230</v>
      </c>
      <c r="K157" s="23" t="s">
        <v>550</v>
      </c>
      <c r="L157" s="23" t="s">
        <v>92</v>
      </c>
      <c r="M157" s="23"/>
      <c r="N157" s="23" t="s">
        <v>536</v>
      </c>
      <c r="O157" s="23" t="s">
        <v>77</v>
      </c>
      <c r="P157" s="23"/>
      <c r="Q157" s="24"/>
      <c r="R157" s="32"/>
      <c r="S157" s="37">
        <f>T157</f>
        <v>520660468.84821427</v>
      </c>
      <c r="T157" s="36">
        <f>U157/112*100</f>
        <v>520660468.84821427</v>
      </c>
      <c r="U157" s="36">
        <v>583139725.11</v>
      </c>
      <c r="V157" s="45"/>
      <c r="W157" s="24">
        <v>2013</v>
      </c>
      <c r="X157" s="24"/>
      <c r="Y157" s="28"/>
    </row>
    <row r="158" spans="1:25" ht="78">
      <c r="A158" s="32" t="s">
        <v>530</v>
      </c>
      <c r="B158" s="32" t="s">
        <v>322</v>
      </c>
      <c r="C158" s="32" t="s">
        <v>125</v>
      </c>
      <c r="D158" s="32" t="s">
        <v>542</v>
      </c>
      <c r="E158" s="33" t="s">
        <v>547</v>
      </c>
      <c r="F158" s="32"/>
      <c r="G158" s="34" t="s">
        <v>83</v>
      </c>
      <c r="H158" s="35">
        <v>0.7</v>
      </c>
      <c r="I158" s="41">
        <v>711000000</v>
      </c>
      <c r="J158" s="23" t="s">
        <v>230</v>
      </c>
      <c r="K158" s="23" t="s">
        <v>550</v>
      </c>
      <c r="L158" s="23" t="s">
        <v>92</v>
      </c>
      <c r="M158" s="23"/>
      <c r="N158" s="23" t="s">
        <v>536</v>
      </c>
      <c r="O158" s="23" t="s">
        <v>77</v>
      </c>
      <c r="P158" s="23"/>
      <c r="Q158" s="24"/>
      <c r="R158" s="32"/>
      <c r="S158" s="37">
        <f>T158</f>
        <v>658781875.6339287</v>
      </c>
      <c r="T158" s="36">
        <f>U158/112*100</f>
        <v>658781875.6339287</v>
      </c>
      <c r="U158" s="36">
        <v>737835700.71</v>
      </c>
      <c r="V158" s="45"/>
      <c r="W158" s="24">
        <v>2013</v>
      </c>
      <c r="X158" s="24"/>
      <c r="Y158" s="28"/>
    </row>
    <row r="159" spans="1:25" ht="105.75" customHeight="1">
      <c r="A159" s="32" t="s">
        <v>531</v>
      </c>
      <c r="B159" s="32" t="s">
        <v>322</v>
      </c>
      <c r="C159" s="32" t="s">
        <v>125</v>
      </c>
      <c r="D159" s="32" t="s">
        <v>541</v>
      </c>
      <c r="E159" s="33" t="s">
        <v>548</v>
      </c>
      <c r="F159" s="32"/>
      <c r="G159" s="34" t="s">
        <v>83</v>
      </c>
      <c r="H159" s="35">
        <v>0.7</v>
      </c>
      <c r="I159" s="41">
        <v>711000000</v>
      </c>
      <c r="J159" s="23" t="s">
        <v>230</v>
      </c>
      <c r="K159" s="23" t="s">
        <v>550</v>
      </c>
      <c r="L159" s="23" t="s">
        <v>92</v>
      </c>
      <c r="M159" s="23"/>
      <c r="N159" s="23" t="s">
        <v>536</v>
      </c>
      <c r="O159" s="23" t="s">
        <v>77</v>
      </c>
      <c r="P159" s="23"/>
      <c r="Q159" s="24"/>
      <c r="R159" s="32"/>
      <c r="S159" s="37">
        <f t="shared" si="16"/>
        <v>285288042.75</v>
      </c>
      <c r="T159" s="36">
        <f t="shared" si="15"/>
        <v>285288042.75</v>
      </c>
      <c r="U159" s="36">
        <v>319522607.88</v>
      </c>
      <c r="V159" s="45"/>
      <c r="W159" s="24">
        <v>2013</v>
      </c>
      <c r="X159" s="36"/>
      <c r="Y159" s="28"/>
    </row>
    <row r="160" spans="1:25" ht="51.75">
      <c r="A160" s="32" t="s">
        <v>532</v>
      </c>
      <c r="B160" s="76" t="s">
        <v>322</v>
      </c>
      <c r="C160" s="76" t="s">
        <v>366</v>
      </c>
      <c r="D160" s="76" t="s">
        <v>335</v>
      </c>
      <c r="E160" s="77" t="s">
        <v>393</v>
      </c>
      <c r="F160" s="76"/>
      <c r="G160" s="78" t="s">
        <v>82</v>
      </c>
      <c r="H160" s="79">
        <v>0.7</v>
      </c>
      <c r="I160" s="80">
        <v>711000000</v>
      </c>
      <c r="J160" s="53" t="s">
        <v>230</v>
      </c>
      <c r="K160" s="23" t="s">
        <v>549</v>
      </c>
      <c r="L160" s="53" t="s">
        <v>92</v>
      </c>
      <c r="M160" s="53"/>
      <c r="N160" s="23" t="s">
        <v>535</v>
      </c>
      <c r="O160" s="53" t="s">
        <v>77</v>
      </c>
      <c r="P160" s="53"/>
      <c r="Q160" s="81"/>
      <c r="R160" s="32"/>
      <c r="S160" s="37">
        <f t="shared" si="16"/>
        <v>618750</v>
      </c>
      <c r="T160" s="36">
        <f t="shared" si="15"/>
        <v>618750</v>
      </c>
      <c r="U160" s="82">
        <v>693000</v>
      </c>
      <c r="V160" s="45"/>
      <c r="W160" s="24">
        <v>2014</v>
      </c>
      <c r="X160" s="81"/>
      <c r="Y160" s="28"/>
    </row>
    <row r="161" spans="1:25" ht="51.75">
      <c r="A161" s="32" t="s">
        <v>533</v>
      </c>
      <c r="B161" s="32" t="s">
        <v>322</v>
      </c>
      <c r="C161" s="32" t="s">
        <v>373</v>
      </c>
      <c r="D161" s="32" t="s">
        <v>374</v>
      </c>
      <c r="E161" s="33" t="s">
        <v>375</v>
      </c>
      <c r="F161" s="32"/>
      <c r="G161" s="34" t="s">
        <v>83</v>
      </c>
      <c r="H161" s="35">
        <v>0.7</v>
      </c>
      <c r="I161" s="41">
        <v>711000000</v>
      </c>
      <c r="J161" s="23" t="s">
        <v>230</v>
      </c>
      <c r="K161" s="23" t="s">
        <v>549</v>
      </c>
      <c r="L161" s="23" t="s">
        <v>92</v>
      </c>
      <c r="M161" s="23"/>
      <c r="N161" s="23" t="s">
        <v>535</v>
      </c>
      <c r="O161" s="23" t="s">
        <v>77</v>
      </c>
      <c r="P161" s="23"/>
      <c r="Q161" s="24"/>
      <c r="R161" s="32"/>
      <c r="S161" s="37">
        <f>T161</f>
        <v>8489338.392857144</v>
      </c>
      <c r="T161" s="36">
        <f>U161/112*100</f>
        <v>8489338.392857144</v>
      </c>
      <c r="U161" s="36">
        <v>9508059</v>
      </c>
      <c r="V161" s="45"/>
      <c r="W161" s="24">
        <v>2014</v>
      </c>
      <c r="X161" s="32"/>
      <c r="Y161" s="28"/>
    </row>
    <row r="162" spans="1:25" ht="51.75">
      <c r="A162" s="32" t="s">
        <v>538</v>
      </c>
      <c r="B162" s="83" t="s">
        <v>322</v>
      </c>
      <c r="C162" s="32" t="s">
        <v>378</v>
      </c>
      <c r="D162" s="83" t="s">
        <v>376</v>
      </c>
      <c r="E162" s="33" t="s">
        <v>377</v>
      </c>
      <c r="F162" s="32"/>
      <c r="G162" s="34" t="s">
        <v>82</v>
      </c>
      <c r="H162" s="84">
        <v>0.7</v>
      </c>
      <c r="I162" s="80">
        <v>711000000</v>
      </c>
      <c r="J162" s="23" t="s">
        <v>230</v>
      </c>
      <c r="K162" s="23" t="s">
        <v>549</v>
      </c>
      <c r="L162" s="53" t="s">
        <v>92</v>
      </c>
      <c r="M162" s="23"/>
      <c r="N162" s="23" t="s">
        <v>535</v>
      </c>
      <c r="O162" s="23" t="s">
        <v>77</v>
      </c>
      <c r="P162" s="23"/>
      <c r="Q162" s="24"/>
      <c r="R162" s="32"/>
      <c r="S162" s="37">
        <f>T162</f>
        <v>7228708.928571429</v>
      </c>
      <c r="T162" s="36">
        <f>U162/112*100</f>
        <v>7228708.928571429</v>
      </c>
      <c r="U162" s="36">
        <v>8096154</v>
      </c>
      <c r="V162" s="45"/>
      <c r="W162" s="24">
        <v>2014</v>
      </c>
      <c r="X162" s="32"/>
      <c r="Y162" s="28"/>
    </row>
    <row r="163" spans="1:25" ht="64.5">
      <c r="A163" s="32" t="s">
        <v>539</v>
      </c>
      <c r="B163" s="32" t="s">
        <v>322</v>
      </c>
      <c r="C163" s="32" t="s">
        <v>379</v>
      </c>
      <c r="D163" s="83" t="s">
        <v>394</v>
      </c>
      <c r="E163" s="33" t="s">
        <v>395</v>
      </c>
      <c r="F163" s="32"/>
      <c r="G163" s="34" t="s">
        <v>83</v>
      </c>
      <c r="H163" s="35">
        <v>0.7</v>
      </c>
      <c r="I163" s="41">
        <v>711000000</v>
      </c>
      <c r="J163" s="23" t="s">
        <v>230</v>
      </c>
      <c r="K163" s="23" t="s">
        <v>549</v>
      </c>
      <c r="L163" s="23" t="s">
        <v>92</v>
      </c>
      <c r="M163" s="23"/>
      <c r="N163" s="23" t="s">
        <v>535</v>
      </c>
      <c r="O163" s="23" t="s">
        <v>77</v>
      </c>
      <c r="P163" s="23"/>
      <c r="Q163" s="24"/>
      <c r="R163" s="32"/>
      <c r="S163" s="37">
        <f>T163</f>
        <v>30805226.936471608</v>
      </c>
      <c r="T163" s="36">
        <f>U163/112*100</f>
        <v>30805226.936471608</v>
      </c>
      <c r="U163" s="95">
        <v>34501854.1688482</v>
      </c>
      <c r="V163" s="45"/>
      <c r="W163" s="24">
        <v>2014</v>
      </c>
      <c r="X163" s="32"/>
      <c r="Y163" s="28"/>
    </row>
    <row r="164" spans="1:25" ht="115.5" customHeight="1">
      <c r="A164" s="32" t="s">
        <v>540</v>
      </c>
      <c r="B164" s="32" t="s">
        <v>322</v>
      </c>
      <c r="C164" s="32" t="s">
        <v>224</v>
      </c>
      <c r="D164" s="32" t="s">
        <v>463</v>
      </c>
      <c r="E164" s="57" t="s">
        <v>463</v>
      </c>
      <c r="F164" s="28"/>
      <c r="G164" s="38" t="s">
        <v>82</v>
      </c>
      <c r="H164" s="84">
        <v>0.7</v>
      </c>
      <c r="I164" s="41">
        <v>711000000</v>
      </c>
      <c r="J164" s="23" t="s">
        <v>230</v>
      </c>
      <c r="K164" s="23" t="s">
        <v>549</v>
      </c>
      <c r="L164" s="53" t="s">
        <v>92</v>
      </c>
      <c r="M164" s="28"/>
      <c r="N164" s="23" t="s">
        <v>535</v>
      </c>
      <c r="O164" s="23" t="s">
        <v>77</v>
      </c>
      <c r="P164" s="45"/>
      <c r="Q164" s="45"/>
      <c r="R164" s="45"/>
      <c r="S164" s="37">
        <f>T164</f>
        <v>22928.571428571428</v>
      </c>
      <c r="T164" s="37">
        <f>U164/112*100</f>
        <v>22928.571428571428</v>
      </c>
      <c r="U164" s="37">
        <v>25680</v>
      </c>
      <c r="V164" s="45"/>
      <c r="W164" s="24">
        <v>2014</v>
      </c>
      <c r="X164" s="45"/>
      <c r="Y164" s="28"/>
    </row>
    <row r="165" spans="1:25" ht="12.75">
      <c r="A165" s="98"/>
      <c r="B165" s="98"/>
      <c r="C165" s="62"/>
      <c r="D165" s="83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32" t="s">
        <v>24</v>
      </c>
      <c r="S165" s="62"/>
      <c r="T165" s="64">
        <f>SUM(T99:T163)</f>
        <v>2519353079.7221856</v>
      </c>
      <c r="U165" s="63">
        <f>SUM(U99:U164)</f>
        <v>2821701129.2888484</v>
      </c>
      <c r="V165" s="45"/>
      <c r="W165" s="85"/>
      <c r="X165" s="86"/>
      <c r="Y165" s="28"/>
    </row>
    <row r="166" spans="1:24" ht="12.75">
      <c r="A166" s="14" t="s">
        <v>25</v>
      </c>
      <c r="B166" s="14"/>
      <c r="C166" s="31"/>
      <c r="D166" s="87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 t="s">
        <v>24</v>
      </c>
      <c r="S166" s="62"/>
      <c r="T166" s="64">
        <f>T98+T165</f>
        <v>2541954343.462683</v>
      </c>
      <c r="U166" s="63">
        <f>(U98+U165)</f>
        <v>2847014544.6782055</v>
      </c>
      <c r="V166" s="45"/>
      <c r="W166" s="85"/>
      <c r="X166" s="86"/>
    </row>
    <row r="167" spans="1:24" ht="12.75">
      <c r="A167" s="15"/>
      <c r="B167" s="25"/>
      <c r="C167" s="25"/>
      <c r="D167" s="25"/>
      <c r="E167" s="25"/>
      <c r="F167" s="25"/>
      <c r="G167" s="25"/>
      <c r="H167" s="25"/>
      <c r="I167" s="23"/>
      <c r="J167" s="23"/>
      <c r="K167" s="25"/>
      <c r="L167" s="23"/>
      <c r="M167" s="23"/>
      <c r="N167" s="25"/>
      <c r="O167" s="25"/>
      <c r="P167" s="23"/>
      <c r="Q167" s="24"/>
      <c r="R167" s="25"/>
      <c r="S167" s="25"/>
      <c r="T167" s="26"/>
      <c r="U167" s="26"/>
      <c r="V167" s="25"/>
      <c r="W167" s="24"/>
      <c r="X167" s="86"/>
    </row>
    <row r="168" spans="1:24" ht="12.75">
      <c r="A168" s="5"/>
      <c r="B168" s="5"/>
      <c r="C168" s="5"/>
      <c r="D168" s="5"/>
      <c r="E168" s="5"/>
      <c r="F168" s="5"/>
      <c r="G168" s="5"/>
      <c r="H168" s="5"/>
      <c r="I168" s="4"/>
      <c r="J168" s="4"/>
      <c r="K168" s="5"/>
      <c r="L168" s="4"/>
      <c r="M168" s="4"/>
      <c r="N168" s="5"/>
      <c r="O168" s="5"/>
      <c r="P168" s="4"/>
      <c r="Q168" s="6"/>
      <c r="R168" s="5"/>
      <c r="S168" s="96"/>
      <c r="T168" s="96"/>
      <c r="U168" s="29"/>
      <c r="V168" s="96"/>
      <c r="W168" s="97"/>
      <c r="X168" s="86"/>
    </row>
  </sheetData>
  <sheetProtection/>
  <autoFilter ref="A10:AA166"/>
  <mergeCells count="30">
    <mergeCell ref="F7:F8"/>
    <mergeCell ref="P7:P8"/>
    <mergeCell ref="L7:L8"/>
    <mergeCell ref="X7:X8"/>
    <mergeCell ref="S7:S8"/>
    <mergeCell ref="T7:T8"/>
    <mergeCell ref="U7:U8"/>
    <mergeCell ref="W7:W8"/>
    <mergeCell ref="R7:R8"/>
    <mergeCell ref="V7:V8"/>
    <mergeCell ref="J1:W1"/>
    <mergeCell ref="J2:W2"/>
    <mergeCell ref="J3:W3"/>
    <mergeCell ref="J4:W4"/>
    <mergeCell ref="A5:T5"/>
    <mergeCell ref="Q7:Q8"/>
    <mergeCell ref="N7:N8"/>
    <mergeCell ref="D7:D8"/>
    <mergeCell ref="E7:E8"/>
    <mergeCell ref="U5:W5"/>
    <mergeCell ref="A7:A8"/>
    <mergeCell ref="B7:B8"/>
    <mergeCell ref="H7:H8"/>
    <mergeCell ref="O7:O8"/>
    <mergeCell ref="K7:K8"/>
    <mergeCell ref="I7:I8"/>
    <mergeCell ref="J7:J8"/>
    <mergeCell ref="C7:C8"/>
    <mergeCell ref="M7:M8"/>
    <mergeCell ref="G7:G8"/>
  </mergeCells>
  <printOptions/>
  <pageMargins left="0.15748031496062992" right="0.15748031496062992" top="0.15748031496062992" bottom="0.17" header="0.15748031496062992" footer="0.15748031496062992"/>
  <pageSetup fitToHeight="22" fitToWidth="1" horizontalDpi="600" verticalDpi="600" orientation="landscape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Chingis</dc:creator>
  <cp:keywords/>
  <dc:description/>
  <cp:lastModifiedBy>Sergey Kikot</cp:lastModifiedBy>
  <cp:lastPrinted>2013-06-25T09:30:17Z</cp:lastPrinted>
  <dcterms:created xsi:type="dcterms:W3CDTF">2011-01-06T05:42:06Z</dcterms:created>
  <dcterms:modified xsi:type="dcterms:W3CDTF">2013-10-21T05:31:54Z</dcterms:modified>
  <cp:category/>
  <cp:version/>
  <cp:contentType/>
  <cp:contentStatus/>
</cp:coreProperties>
</file>